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340" windowHeight="6285"/>
  </bookViews>
  <sheets>
    <sheet name="Приложение № 2" sheetId="1" r:id="rId1"/>
  </sheets>
  <definedNames>
    <definedName name="_xlnm.Print_Titles" localSheetId="0">'Приложение № 2'!$9:$10</definedName>
    <definedName name="_xlnm.Print_Area" localSheetId="0">'Приложение № 2'!$A$1:$E$66</definedName>
  </definedNames>
  <calcPr calcId="125725"/>
</workbook>
</file>

<file path=xl/calcChain.xml><?xml version="1.0" encoding="utf-8"?>
<calcChain xmlns="http://schemas.openxmlformats.org/spreadsheetml/2006/main">
  <c r="E40" i="1"/>
  <c r="D40"/>
  <c r="C40"/>
  <c r="D55"/>
  <c r="E55"/>
  <c r="C55"/>
  <c r="C12" l="1"/>
  <c r="D17"/>
  <c r="D19"/>
  <c r="D64"/>
  <c r="E64"/>
  <c r="C64"/>
  <c r="D60"/>
  <c r="E60"/>
  <c r="F60"/>
  <c r="C60"/>
  <c r="D44"/>
  <c r="E44"/>
  <c r="C44"/>
  <c r="D38"/>
  <c r="E38"/>
  <c r="C38"/>
  <c r="D33"/>
  <c r="E33"/>
  <c r="F33"/>
  <c r="D30"/>
  <c r="E30"/>
  <c r="D25"/>
  <c r="E25"/>
  <c r="D23"/>
  <c r="D22" s="1"/>
  <c r="E23"/>
  <c r="E22" s="1"/>
  <c r="E19"/>
  <c r="E17"/>
  <c r="D14"/>
  <c r="E14"/>
  <c r="D12"/>
  <c r="E12"/>
  <c r="C33"/>
  <c r="C30"/>
  <c r="C25"/>
  <c r="C23"/>
  <c r="C22" s="1"/>
  <c r="C19"/>
  <c r="C17"/>
  <c r="C14"/>
  <c r="E16" l="1"/>
  <c r="E11" s="1"/>
  <c r="D37"/>
  <c r="D36" s="1"/>
  <c r="E37"/>
  <c r="E36" s="1"/>
  <c r="C37"/>
  <c r="C36" s="1"/>
  <c r="D16"/>
  <c r="D11" s="1"/>
  <c r="E66" l="1"/>
  <c r="D66"/>
  <c r="C16" l="1"/>
  <c r="C11" s="1"/>
  <c r="C66" s="1"/>
</calcChain>
</file>

<file path=xl/sharedStrings.xml><?xml version="1.0" encoding="utf-8"?>
<sst xmlns="http://schemas.openxmlformats.org/spreadsheetml/2006/main" count="120" uniqueCount="117">
  <si>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</si>
  <si>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</si>
  <si>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</si>
  <si>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</si>
  <si>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</si>
  <si>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</si>
  <si>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</si>
  <si>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</si>
  <si>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</si>
  <si>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</si>
  <si>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</si>
  <si>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</si>
  <si>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Субвенции бюджетам субъектов Российской Федерации и муниципальных образований</t>
  </si>
  <si>
    <t>ГОСУДАРСТВЕННАЯ ПОШЛИНА</t>
  </si>
  <si>
    <t>Дотации бюджетам субъектов Российской Федерации и муниципальных образований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</si>
  <si>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</si>
  <si>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</si>
  <si>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</si>
  <si>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</si>
  <si>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</si>
  <si>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</si>
  <si>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1 11 05035 10 0000 120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</si>
  <si>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</si>
  <si>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</si>
  <si>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</si>
  <si>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</si>
  <si>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</si>
  <si>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</si>
  <si>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</si>
  <si>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Субсидии бюджетам бюджетной системы Российской Федерации (межбюджетные субсидии)</t>
  </si>
  <si>
    <t>2 02 20000 00 0000 150</t>
  </si>
  <si>
    <t>из них:</t>
  </si>
  <si>
    <t>Иные межбюджетные трансферты бюджетам субъектов Российской Федерации и муниципальных образований</t>
  </si>
  <si>
    <t>2022 год</t>
  </si>
  <si>
    <t>2023 год</t>
  </si>
  <si>
    <t>2 02 10000 00 0000 150</t>
  </si>
  <si>
    <t>2 02 40000 00 0000 150</t>
  </si>
  <si>
    <t>1 06 06040 00 0000 110</t>
  </si>
  <si>
    <t>1 06 06030 00 0000 110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</si>
  <si>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</si>
  <si>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</si>
  <si>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</si>
  <si>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</si>
  <si>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</si>
  <si>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</si>
  <si>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</si>
  <si>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</si>
  <si>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</si>
  <si>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</si>
  <si>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</si>
  <si>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Прочие дотации бюджетам сельских поселений</t>
  </si>
  <si>
    <t>2 02 19999 10 0000 150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</si>
  <si>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</si>
  <si>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</si>
  <si>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</si>
  <si>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</si>
  <si>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</si>
  <si>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</si>
  <si>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</si>
  <si>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</si>
  <si>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</si>
  <si>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</si>
  <si>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</si>
  <si>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</si>
  <si>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</si>
  <si>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</si>
  <si>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</si>
  <si>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</si>
  <si>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</si>
  <si>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</si>
  <si>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</si>
  <si>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</si>
  <si>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</si>
  <si>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</si>
  <si>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</si>
  <si>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</si>
  <si>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</si>
  <si>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</si>
  <si>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</si>
  <si>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</si>
  <si>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</si>
  <si>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</si>
  <si>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</si>
  <si>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</si>
  <si>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</si>
  <si>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</si>
  <si>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</si>
  <si>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</si>
  <si>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</si>
  <si>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</si>
  <si>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</si>
  <si>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</si>
  <si>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</si>
  <si>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</si>
  <si>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</si>
  <si>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</si>
  <si>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</si>
  <si>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</si>
  <si>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1 16 00000 00 0000 000</t>
  </si>
  <si>
    <t>ШТРАФЫ, САНКЦИИ, ВОЗМЕЩЕНИЕ УЩЕРБА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</si>
  <si>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</si>
  <si>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</si>
  <si>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</si>
  <si>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</si>
  <si>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</si>
  <si>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 xml:space="preserve">   Земельный налог с организаций</t>
  </si>
  <si>
    <t xml:space="preserve">   Земельный налог с физических лиц</t>
  </si>
  <si>
    <t xml:space="preserve">к решению Совета депутатов </t>
  </si>
  <si>
    <t xml:space="preserve">Вельского муниципального района Архангельской области </t>
  </si>
  <si>
    <t xml:space="preserve"> сельского поселения "Усть-Шоношское"  </t>
  </si>
  <si>
    <t>2024 год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</si>
  <si>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2022 год и на плановый период 2023 и 2024 годов                      </t>
  </si>
  <si>
    <t xml:space="preserve">от «  » декабря 2021 г. № </t>
  </si>
  <si>
    <t>Единая субвенция бюджетам сельских поселений</t>
  </si>
  <si>
    <t>2 02 39998 10 0000 150</t>
  </si>
  <si>
    <t>Сумма, рублей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</si>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</sst>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Fill="1"/>
    <xf numFmtId="0" fontId="4" fillId="0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 indent="1"/>
    </xf>
    <xf numFmtId="49" fontId="1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 indent="1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49" fontId="6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readingOrder="1"/>
    </xf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NumberFormat="1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2" xfId="0" applyNumberFormat="1" applyFont="1" applyBorder="1" applyAlignment="1">
      <alignment horizontal="left" wrapText="1" indent="1"/>
    </xf>
    <xf numFmtId="4" fontId="5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" fontId="1" fillId="0" borderId="2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4" fontId="1" fillId="0" borderId="2" xfId="1" applyNumberFormat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3" fillId="3" borderId="1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zoomScaleNormal="100" zoomScaleSheetLayoutView="100" workbookViewId="0">
      <selection activeCell="C2" sqref="C2:E2"/>
    </sheetView>
  </sheetViews>
  <sheetFormatPr defaultRowHeight="15"/>
  <cols>
    <col min="1" max="1" width="59.5703125" style="4" customWidth="1"/>
    <col min="2" max="2" width="27.7109375" style="4" customWidth="1"/>
    <col min="3" max="5" width="15.7109375" style="41" customWidth="1"/>
    <col min="6" max="6" width="0.140625" style="4" hidden="1" customWidth="1"/>
    <col min="7" max="16384" width="9.140625" style="4"/>
  </cols>
  <sheetData>
    <row r="1" spans="1:6" ht="20.100000000000001" customHeight="1">
      <c r="A1" s="1"/>
      <c r="B1" s="2"/>
      <c r="C1" s="53" t="s">
        <v>116</v>
      </c>
      <c r="D1" s="53"/>
      <c r="E1" s="53"/>
      <c r="F1" s="3"/>
    </row>
    <row r="2" spans="1:6" ht="20.100000000000001" customHeight="1">
      <c r="A2" s="1"/>
      <c r="B2" s="2"/>
      <c r="C2" s="53" t="s">
        <v>107</v>
      </c>
      <c r="D2" s="53"/>
      <c r="E2" s="53"/>
      <c r="F2" s="3"/>
    </row>
    <row r="3" spans="1:6" ht="20.100000000000001" customHeight="1">
      <c r="A3" s="1"/>
      <c r="B3" s="2"/>
      <c r="C3" s="53" t="s">
        <v>109</v>
      </c>
      <c r="D3" s="53"/>
      <c r="E3" s="53"/>
      <c r="F3" s="3"/>
    </row>
    <row r="4" spans="1:6" ht="31.5" customHeight="1">
      <c r="A4" s="1"/>
      <c r="B4" s="2"/>
      <c r="C4" s="53" t="s">
        <v>108</v>
      </c>
      <c r="D4" s="53"/>
      <c r="E4" s="53"/>
      <c r="F4" s="3"/>
    </row>
    <row r="5" spans="1:6" ht="20.100000000000001" customHeight="1">
      <c r="A5" s="1"/>
      <c r="B5" s="2"/>
      <c r="C5" s="54" t="s">
        <v>112</v>
      </c>
      <c r="D5" s="54"/>
      <c r="E5" s="54"/>
      <c r="F5" s="3"/>
    </row>
    <row r="6" spans="1:6" ht="15.75">
      <c r="A6" s="1"/>
      <c r="B6" s="2"/>
      <c r="C6" s="2"/>
      <c r="D6" s="2"/>
      <c r="E6" s="2"/>
      <c r="F6" s="3"/>
    </row>
    <row r="7" spans="1:6" ht="53.1" customHeight="1">
      <c r="A7" s="55" t="s">
        <v>111</v>
      </c>
      <c r="B7" s="55"/>
      <c r="C7" s="55"/>
      <c r="D7" s="55"/>
      <c r="E7" s="55"/>
    </row>
    <row r="8" spans="1:6" ht="64.5" hidden="1" customHeight="1">
      <c r="A8" s="56" t="s">
        <v>104</v>
      </c>
      <c r="B8" s="56"/>
      <c r="C8" s="56"/>
      <c r="D8" s="56"/>
      <c r="E8" s="56"/>
    </row>
    <row r="9" spans="1:6" ht="23.25" customHeight="1">
      <c r="A9" s="49" t="s">
        <v>10</v>
      </c>
      <c r="B9" s="49" t="s">
        <v>11</v>
      </c>
      <c r="C9" s="50" t="s">
        <v>115</v>
      </c>
      <c r="D9" s="51"/>
      <c r="E9" s="52"/>
    </row>
    <row r="10" spans="1:6" ht="36.950000000000003" customHeight="1">
      <c r="A10" s="49"/>
      <c r="B10" s="49"/>
      <c r="C10" s="43" t="s">
        <v>33</v>
      </c>
      <c r="D10" s="43" t="s">
        <v>34</v>
      </c>
      <c r="E10" s="43" t="s">
        <v>110</v>
      </c>
    </row>
    <row r="11" spans="1:6" ht="15.75">
      <c r="A11" s="5" t="s">
        <v>15</v>
      </c>
      <c r="B11" s="6" t="s">
        <v>6</v>
      </c>
      <c r="C11" s="35">
        <f>C12+C14+C16+C22+C25+C30+C33</f>
        <v>427900</v>
      </c>
      <c r="D11" s="35">
        <f t="shared" ref="D11:E11" si="0">D12+D14+D16+D22+D25+D30+D33</f>
        <v>436200</v>
      </c>
      <c r="E11" s="35">
        <f t="shared" si="0"/>
        <v>444900</v>
      </c>
    </row>
    <row r="12" spans="1:6" ht="21" customHeight="1">
      <c r="A12" s="7" t="s">
        <v>4</v>
      </c>
      <c r="B12" s="16" t="s">
        <v>7</v>
      </c>
      <c r="C12" s="36">
        <f>C13</f>
        <v>125300</v>
      </c>
      <c r="D12" s="36">
        <f t="shared" ref="D12:E12" si="1">D13</f>
        <v>133600</v>
      </c>
      <c r="E12" s="36">
        <f t="shared" si="1"/>
        <v>142300</v>
      </c>
    </row>
    <row r="13" spans="1:6" ht="17.45" customHeight="1">
      <c r="A13" s="9" t="s">
        <v>0</v>
      </c>
      <c r="B13" s="16" t="s">
        <v>8</v>
      </c>
      <c r="C13" s="36">
        <v>125300</v>
      </c>
      <c r="D13" s="36">
        <v>133600</v>
      </c>
      <c r="E13" s="36">
        <v>142300</v>
      </c>
    </row>
    <row r="14" spans="1:6" ht="17.45" customHeight="1">
      <c r="A14" s="10" t="s">
        <v>94</v>
      </c>
      <c r="B14" s="16" t="s">
        <v>95</v>
      </c>
      <c r="C14" s="36">
        <f>C15</f>
        <v>48800</v>
      </c>
      <c r="D14" s="36">
        <f t="shared" ref="D14:E14" si="2">D15</f>
        <v>48800</v>
      </c>
      <c r="E14" s="36">
        <f t="shared" si="2"/>
        <v>48800</v>
      </c>
    </row>
    <row r="15" spans="1:6" ht="17.45" customHeight="1">
      <c r="A15" s="9" t="s">
        <v>96</v>
      </c>
      <c r="B15" s="16" t="s">
        <v>97</v>
      </c>
      <c r="C15" s="36">
        <v>48800</v>
      </c>
      <c r="D15" s="36">
        <v>48800</v>
      </c>
      <c r="E15" s="36">
        <v>48800</v>
      </c>
    </row>
    <row r="16" spans="1:6" ht="15.75">
      <c r="A16" s="10" t="s">
        <v>1</v>
      </c>
      <c r="B16" s="16" t="s">
        <v>22</v>
      </c>
      <c r="C16" s="36">
        <f>C17+C19</f>
        <v>253800</v>
      </c>
      <c r="D16" s="36">
        <f t="shared" ref="D16:E16" si="3">D17+D19</f>
        <v>253800</v>
      </c>
      <c r="E16" s="36">
        <f t="shared" si="3"/>
        <v>253800</v>
      </c>
    </row>
    <row r="17" spans="1:5" ht="15.75">
      <c r="A17" s="10" t="s">
        <v>17</v>
      </c>
      <c r="B17" s="16" t="s">
        <v>23</v>
      </c>
      <c r="C17" s="36">
        <f>C18</f>
        <v>51500</v>
      </c>
      <c r="D17" s="36">
        <f>D18</f>
        <v>51500</v>
      </c>
      <c r="E17" s="36">
        <f t="shared" ref="E17" si="4">E18</f>
        <v>51500</v>
      </c>
    </row>
    <row r="18" spans="1:5" ht="47.25">
      <c r="A18" s="9" t="s">
        <v>44</v>
      </c>
      <c r="B18" s="16" t="s">
        <v>45</v>
      </c>
      <c r="C18" s="36">
        <v>51500</v>
      </c>
      <c r="D18" s="36">
        <v>51500</v>
      </c>
      <c r="E18" s="36">
        <v>51500</v>
      </c>
    </row>
    <row r="19" spans="1:5" ht="15.75">
      <c r="A19" s="21" t="s">
        <v>18</v>
      </c>
      <c r="B19" s="26" t="s">
        <v>19</v>
      </c>
      <c r="C19" s="36">
        <f>SUM(C20:C21)</f>
        <v>202300</v>
      </c>
      <c r="D19" s="36">
        <f t="shared" ref="D19:E19" si="5">SUM(D20:D21)</f>
        <v>202300</v>
      </c>
      <c r="E19" s="36">
        <f t="shared" si="5"/>
        <v>202300</v>
      </c>
    </row>
    <row r="20" spans="1:5" ht="15.75">
      <c r="A20" s="23" t="s">
        <v>105</v>
      </c>
      <c r="B20" s="26" t="s">
        <v>38</v>
      </c>
      <c r="C20" s="36">
        <v>100000</v>
      </c>
      <c r="D20" s="36">
        <v>100000</v>
      </c>
      <c r="E20" s="36">
        <v>100000</v>
      </c>
    </row>
    <row r="21" spans="1:5" ht="15.75">
      <c r="A21" s="23" t="s">
        <v>106</v>
      </c>
      <c r="B21" s="16" t="s">
        <v>37</v>
      </c>
      <c r="C21" s="36">
        <v>102300</v>
      </c>
      <c r="D21" s="36">
        <v>102300</v>
      </c>
      <c r="E21" s="36">
        <v>102300</v>
      </c>
    </row>
    <row r="22" spans="1:5" ht="15.75" hidden="1">
      <c r="A22" s="10" t="s">
        <v>13</v>
      </c>
      <c r="B22" s="16" t="s">
        <v>25</v>
      </c>
      <c r="C22" s="36">
        <f>C23</f>
        <v>0</v>
      </c>
      <c r="D22" s="36">
        <f t="shared" ref="D22:E23" si="6">D23</f>
        <v>0</v>
      </c>
      <c r="E22" s="36">
        <f t="shared" si="6"/>
        <v>0</v>
      </c>
    </row>
    <row r="23" spans="1:5" ht="51.75" hidden="1" customHeight="1">
      <c r="A23" s="22" t="s">
        <v>39</v>
      </c>
      <c r="B23" s="16" t="s">
        <v>40</v>
      </c>
      <c r="C23" s="36">
        <f>C24</f>
        <v>0</v>
      </c>
      <c r="D23" s="36">
        <f t="shared" si="6"/>
        <v>0</v>
      </c>
      <c r="E23" s="36">
        <f t="shared" si="6"/>
        <v>0</v>
      </c>
    </row>
    <row r="24" spans="1:5" ht="84.75" hidden="1" customHeight="1">
      <c r="A24" s="9" t="s">
        <v>24</v>
      </c>
      <c r="B24" s="16" t="s">
        <v>20</v>
      </c>
      <c r="C24" s="36"/>
      <c r="D24" s="36"/>
      <c r="E24" s="36"/>
    </row>
    <row r="25" spans="1:5" ht="57" hidden="1" customHeight="1">
      <c r="A25" s="7" t="s">
        <v>2</v>
      </c>
      <c r="B25" s="16" t="s">
        <v>26</v>
      </c>
      <c r="C25" s="36">
        <f>SUM(C26:C29)</f>
        <v>0</v>
      </c>
      <c r="D25" s="36">
        <f t="shared" ref="D25:E25" si="7">SUM(D26:D29)</f>
        <v>0</v>
      </c>
      <c r="E25" s="36">
        <f t="shared" si="7"/>
        <v>0</v>
      </c>
    </row>
    <row r="26" spans="1:5" ht="79.5" hidden="1" customHeight="1">
      <c r="A26" s="33" t="s">
        <v>84</v>
      </c>
      <c r="B26" s="16" t="s">
        <v>85</v>
      </c>
      <c r="C26" s="36"/>
      <c r="D26" s="36"/>
      <c r="E26" s="36"/>
    </row>
    <row r="27" spans="1:5" ht="88.5" hidden="1" customHeight="1">
      <c r="A27" s="29" t="s">
        <v>41</v>
      </c>
      <c r="B27" s="16" t="s">
        <v>21</v>
      </c>
      <c r="C27" s="36"/>
      <c r="D27" s="36"/>
      <c r="E27" s="36"/>
    </row>
    <row r="28" spans="1:5" s="25" customFormat="1" ht="47.25" hidden="1">
      <c r="A28" s="30" t="s">
        <v>42</v>
      </c>
      <c r="B28" s="24" t="s">
        <v>43</v>
      </c>
      <c r="C28" s="36"/>
      <c r="D28" s="36"/>
      <c r="E28" s="36"/>
    </row>
    <row r="29" spans="1:5" s="25" customFormat="1" ht="94.5" hidden="1">
      <c r="A29" s="30" t="s">
        <v>86</v>
      </c>
      <c r="B29" s="24" t="s">
        <v>87</v>
      </c>
      <c r="C29" s="36"/>
      <c r="D29" s="36"/>
      <c r="E29" s="36"/>
    </row>
    <row r="30" spans="1:5" s="25" customFormat="1" ht="31.5" hidden="1">
      <c r="A30" s="27" t="s">
        <v>88</v>
      </c>
      <c r="B30" s="24" t="s">
        <v>89</v>
      </c>
      <c r="C30" s="36">
        <f>SUM(C31:C32)</f>
        <v>0</v>
      </c>
      <c r="D30" s="36">
        <f t="shared" ref="D30:E30" si="8">SUM(D31:D32)</f>
        <v>0</v>
      </c>
      <c r="E30" s="36">
        <f t="shared" si="8"/>
        <v>0</v>
      </c>
    </row>
    <row r="31" spans="1:5" s="25" customFormat="1" ht="113.25" hidden="1" customHeight="1">
      <c r="A31" s="34" t="s">
        <v>90</v>
      </c>
      <c r="B31" s="24" t="s">
        <v>91</v>
      </c>
      <c r="C31" s="36"/>
      <c r="D31" s="36"/>
      <c r="E31" s="36"/>
    </row>
    <row r="32" spans="1:5" s="25" customFormat="1" ht="63" hidden="1" customHeight="1">
      <c r="A32" s="34" t="s">
        <v>92</v>
      </c>
      <c r="B32" s="24" t="s">
        <v>93</v>
      </c>
      <c r="C32" s="36"/>
      <c r="D32" s="36"/>
      <c r="E32" s="36"/>
    </row>
    <row r="33" spans="1:6" ht="15.75" hidden="1">
      <c r="A33" s="28" t="s">
        <v>99</v>
      </c>
      <c r="B33" s="16" t="s">
        <v>98</v>
      </c>
      <c r="C33" s="36">
        <f>SUM(C34:C35)</f>
        <v>0</v>
      </c>
      <c r="D33" s="36">
        <f t="shared" ref="D33:F33" si="9">SUM(D34:D35)</f>
        <v>0</v>
      </c>
      <c r="E33" s="36">
        <f t="shared" si="9"/>
        <v>0</v>
      </c>
      <c r="F33" s="8">
        <f t="shared" si="9"/>
        <v>0</v>
      </c>
    </row>
    <row r="34" spans="1:6" ht="78.75" hidden="1">
      <c r="A34" s="31" t="s">
        <v>101</v>
      </c>
      <c r="B34" s="16" t="s">
        <v>100</v>
      </c>
      <c r="C34" s="36"/>
      <c r="D34" s="36"/>
      <c r="E34" s="36"/>
    </row>
    <row r="35" spans="1:6" ht="69" hidden="1" customHeight="1">
      <c r="A35" s="11" t="s">
        <v>102</v>
      </c>
      <c r="B35" s="12" t="s">
        <v>103</v>
      </c>
      <c r="C35" s="37"/>
      <c r="D35" s="37"/>
      <c r="E35" s="37"/>
    </row>
    <row r="36" spans="1:6" ht="19.5" customHeight="1">
      <c r="A36" s="13" t="s">
        <v>3</v>
      </c>
      <c r="B36" s="14" t="s">
        <v>9</v>
      </c>
      <c r="C36" s="38">
        <f>C37+C64</f>
        <v>4914148.9499999993</v>
      </c>
      <c r="D36" s="38">
        <f>D37+D64</f>
        <v>4877750.12</v>
      </c>
      <c r="E36" s="38">
        <f>E37+E64</f>
        <v>4891935.34</v>
      </c>
    </row>
    <row r="37" spans="1:6" ht="31.5">
      <c r="A37" s="7" t="s">
        <v>5</v>
      </c>
      <c r="B37" s="16" t="s">
        <v>27</v>
      </c>
      <c r="C37" s="36">
        <f>C38+C44+C55+C60</f>
        <v>4914148.9499999993</v>
      </c>
      <c r="D37" s="36">
        <f>D38+D44+D55+D60</f>
        <v>4877750.12</v>
      </c>
      <c r="E37" s="36">
        <f>E38+E44+E55+E60</f>
        <v>4891935.34</v>
      </c>
    </row>
    <row r="38" spans="1:6" ht="31.5">
      <c r="A38" s="10" t="s">
        <v>14</v>
      </c>
      <c r="B38" s="16" t="s">
        <v>35</v>
      </c>
      <c r="C38" s="36">
        <f>SUM(C40:C43)</f>
        <v>1169487.6000000001</v>
      </c>
      <c r="D38" s="36">
        <f t="shared" ref="D38:E38" si="10">SUM(D40:D43)</f>
        <v>1128770.08</v>
      </c>
      <c r="E38" s="36">
        <f t="shared" si="10"/>
        <v>1138270.08</v>
      </c>
    </row>
    <row r="39" spans="1:6" ht="15.75" hidden="1">
      <c r="A39" s="9" t="s">
        <v>31</v>
      </c>
      <c r="B39" s="16"/>
      <c r="C39" s="36"/>
      <c r="D39" s="36"/>
      <c r="E39" s="36"/>
    </row>
    <row r="40" spans="1:6" ht="47.25">
      <c r="A40" s="9" t="s">
        <v>46</v>
      </c>
      <c r="B40" s="16" t="s">
        <v>47</v>
      </c>
      <c r="C40" s="36">
        <f>905400+264087.6</f>
        <v>1169487.6000000001</v>
      </c>
      <c r="D40" s="36">
        <f>917500+211270.08</f>
        <v>1128770.08</v>
      </c>
      <c r="E40" s="36">
        <f>927000+211270.08</f>
        <v>1138270.08</v>
      </c>
    </row>
    <row r="41" spans="1:6" ht="31.5" hidden="1">
      <c r="A41" s="9" t="s">
        <v>48</v>
      </c>
      <c r="B41" s="16" t="s">
        <v>49</v>
      </c>
      <c r="C41" s="36"/>
      <c r="D41" s="36"/>
      <c r="E41" s="36"/>
    </row>
    <row r="42" spans="1:6" ht="47.25" hidden="1">
      <c r="A42" s="9" t="s">
        <v>82</v>
      </c>
      <c r="B42" s="16" t="s">
        <v>83</v>
      </c>
      <c r="C42" s="36"/>
      <c r="D42" s="36"/>
      <c r="E42" s="36"/>
    </row>
    <row r="43" spans="1:6" ht="15.75" hidden="1">
      <c r="A43" s="9" t="s">
        <v>50</v>
      </c>
      <c r="B43" s="16" t="s">
        <v>51</v>
      </c>
      <c r="C43" s="36"/>
      <c r="D43" s="36"/>
      <c r="E43" s="36"/>
    </row>
    <row r="44" spans="1:6" ht="33.75" customHeight="1">
      <c r="A44" s="7" t="s">
        <v>29</v>
      </c>
      <c r="B44" s="16" t="s">
        <v>30</v>
      </c>
      <c r="C44" s="36">
        <f>SUM(C46:C54)</f>
        <v>3531000</v>
      </c>
      <c r="D44" s="36">
        <f t="shared" ref="D44:E44" si="11">SUM(D46:D54)</f>
        <v>3531000</v>
      </c>
      <c r="E44" s="36">
        <f t="shared" si="11"/>
        <v>3531000</v>
      </c>
    </row>
    <row r="45" spans="1:6" ht="15.75" hidden="1">
      <c r="A45" s="9" t="s">
        <v>31</v>
      </c>
      <c r="B45" s="16"/>
      <c r="C45" s="36"/>
      <c r="D45" s="36"/>
      <c r="E45" s="36"/>
    </row>
    <row r="46" spans="1:6" ht="110.25" hidden="1">
      <c r="A46" s="32" t="s">
        <v>52</v>
      </c>
      <c r="B46" s="16" t="s">
        <v>53</v>
      </c>
      <c r="C46" s="36"/>
      <c r="D46" s="36"/>
      <c r="E46" s="36"/>
    </row>
    <row r="47" spans="1:6" ht="141.75" hidden="1">
      <c r="A47" s="32" t="s">
        <v>54</v>
      </c>
      <c r="B47" s="16" t="s">
        <v>55</v>
      </c>
      <c r="C47" s="36"/>
      <c r="D47" s="36"/>
      <c r="E47" s="36"/>
    </row>
    <row r="48" spans="1:6" ht="94.5" hidden="1">
      <c r="A48" s="32" t="s">
        <v>56</v>
      </c>
      <c r="B48" s="16" t="s">
        <v>57</v>
      </c>
      <c r="C48" s="36"/>
      <c r="D48" s="36"/>
      <c r="E48" s="36"/>
    </row>
    <row r="49" spans="1:6" ht="66" hidden="1" customHeight="1">
      <c r="A49" s="32" t="s">
        <v>58</v>
      </c>
      <c r="B49" s="16" t="s">
        <v>59</v>
      </c>
      <c r="C49" s="36"/>
      <c r="D49" s="36"/>
      <c r="E49" s="36"/>
    </row>
    <row r="50" spans="1:6" ht="31.5" hidden="1">
      <c r="A50" s="32" t="s">
        <v>60</v>
      </c>
      <c r="B50" s="16" t="s">
        <v>61</v>
      </c>
      <c r="C50" s="36"/>
      <c r="D50" s="36"/>
      <c r="E50" s="36"/>
    </row>
    <row r="51" spans="1:6" ht="40.5" hidden="1" customHeight="1">
      <c r="A51" s="32" t="s">
        <v>62</v>
      </c>
      <c r="B51" s="16" t="s">
        <v>63</v>
      </c>
      <c r="C51" s="36"/>
      <c r="D51" s="36"/>
      <c r="E51" s="36"/>
    </row>
    <row r="52" spans="1:6" ht="36.75" hidden="1" customHeight="1">
      <c r="A52" s="9" t="s">
        <v>64</v>
      </c>
      <c r="B52" s="16" t="s">
        <v>65</v>
      </c>
      <c r="C52" s="36"/>
      <c r="D52" s="36"/>
      <c r="E52" s="36"/>
    </row>
    <row r="53" spans="1:6" ht="47.25" hidden="1">
      <c r="A53" s="9" t="s">
        <v>66</v>
      </c>
      <c r="B53" s="16" t="s">
        <v>67</v>
      </c>
      <c r="C53" s="36"/>
      <c r="D53" s="36"/>
      <c r="E53" s="36"/>
    </row>
    <row r="54" spans="1:6" ht="15.75">
      <c r="A54" s="9" t="s">
        <v>68</v>
      </c>
      <c r="B54" s="16" t="s">
        <v>69</v>
      </c>
      <c r="C54" s="39">
        <v>3531000</v>
      </c>
      <c r="D54" s="39">
        <v>3531000</v>
      </c>
      <c r="E54" s="39">
        <v>3531000</v>
      </c>
    </row>
    <row r="55" spans="1:6" ht="31.5">
      <c r="A55" s="7" t="s">
        <v>12</v>
      </c>
      <c r="B55" s="16" t="s">
        <v>28</v>
      </c>
      <c r="C55" s="36">
        <f>SUM(C57:C59)</f>
        <v>213661.35</v>
      </c>
      <c r="D55" s="36">
        <f t="shared" ref="D55:E55" si="12">SUM(D57:D59)</f>
        <v>217980.03999999998</v>
      </c>
      <c r="E55" s="36">
        <f t="shared" si="12"/>
        <v>222665.26</v>
      </c>
    </row>
    <row r="56" spans="1:6" ht="15.75" hidden="1">
      <c r="A56" s="9" t="s">
        <v>31</v>
      </c>
      <c r="B56" s="16"/>
      <c r="C56" s="36"/>
      <c r="D56" s="36"/>
      <c r="E56" s="36"/>
    </row>
    <row r="57" spans="1:6" ht="47.25" hidden="1">
      <c r="A57" s="9" t="s">
        <v>70</v>
      </c>
      <c r="B57" s="16" t="s">
        <v>71</v>
      </c>
      <c r="C57" s="36"/>
      <c r="D57" s="36"/>
      <c r="E57" s="36"/>
    </row>
    <row r="58" spans="1:6" ht="47.25">
      <c r="A58" s="9" t="s">
        <v>72</v>
      </c>
      <c r="B58" s="16" t="s">
        <v>73</v>
      </c>
      <c r="C58" s="36">
        <v>126161.35</v>
      </c>
      <c r="D58" s="36">
        <v>130480.04</v>
      </c>
      <c r="E58" s="36">
        <v>135165.26</v>
      </c>
    </row>
    <row r="59" spans="1:6" s="46" customFormat="1" ht="15.75">
      <c r="A59" s="48" t="s">
        <v>113</v>
      </c>
      <c r="B59" s="44" t="s">
        <v>114</v>
      </c>
      <c r="C59" s="45">
        <v>87500</v>
      </c>
      <c r="D59" s="45">
        <v>87500</v>
      </c>
      <c r="E59" s="47">
        <v>87500</v>
      </c>
    </row>
    <row r="60" spans="1:6" ht="31.5" hidden="1">
      <c r="A60" s="7" t="s">
        <v>32</v>
      </c>
      <c r="B60" s="16" t="s">
        <v>36</v>
      </c>
      <c r="C60" s="36">
        <f>SUM(C62:C63)</f>
        <v>0</v>
      </c>
      <c r="D60" s="36">
        <f t="shared" ref="D60:F60" si="13">SUM(D62:D63)</f>
        <v>0</v>
      </c>
      <c r="E60" s="36">
        <f t="shared" si="13"/>
        <v>0</v>
      </c>
      <c r="F60" s="8">
        <f t="shared" si="13"/>
        <v>0</v>
      </c>
    </row>
    <row r="61" spans="1:6" ht="15.75" hidden="1">
      <c r="A61" s="15" t="s">
        <v>31</v>
      </c>
      <c r="B61" s="16"/>
      <c r="C61" s="36"/>
      <c r="D61" s="36"/>
      <c r="E61" s="36"/>
    </row>
    <row r="62" spans="1:6" ht="78.75" hidden="1">
      <c r="A62" s="9" t="s">
        <v>74</v>
      </c>
      <c r="B62" s="26" t="s">
        <v>75</v>
      </c>
      <c r="C62" s="36"/>
      <c r="D62" s="36"/>
      <c r="E62" s="36"/>
    </row>
    <row r="63" spans="1:6" ht="31.5" hidden="1">
      <c r="A63" s="15" t="s">
        <v>76</v>
      </c>
      <c r="B63" s="16" t="s">
        <v>77</v>
      </c>
      <c r="C63" s="36"/>
      <c r="D63" s="36"/>
      <c r="E63" s="36"/>
    </row>
    <row r="64" spans="1:6" ht="38.450000000000003" hidden="1" customHeight="1">
      <c r="A64" s="10" t="s">
        <v>78</v>
      </c>
      <c r="B64" s="16" t="s">
        <v>79</v>
      </c>
      <c r="C64" s="36">
        <f>C65</f>
        <v>0</v>
      </c>
      <c r="D64" s="36">
        <f t="shared" ref="D64:E64" si="14">D65</f>
        <v>0</v>
      </c>
      <c r="E64" s="36">
        <f t="shared" si="14"/>
        <v>0</v>
      </c>
    </row>
    <row r="65" spans="1:5" ht="30" hidden="1" customHeight="1">
      <c r="A65" s="15" t="s">
        <v>80</v>
      </c>
      <c r="B65" s="16" t="s">
        <v>81</v>
      </c>
      <c r="C65" s="36"/>
      <c r="D65" s="36"/>
      <c r="E65" s="36"/>
    </row>
    <row r="66" spans="1:5" ht="22.5" customHeight="1">
      <c r="A66" s="17" t="s">
        <v>16</v>
      </c>
      <c r="B66" s="18"/>
      <c r="C66" s="40">
        <f>C11+C36</f>
        <v>5342048.9499999993</v>
      </c>
      <c r="D66" s="40">
        <f t="shared" ref="D66:E66" si="15">D11+D36</f>
        <v>5313950.12</v>
      </c>
      <c r="E66" s="40">
        <f t="shared" si="15"/>
        <v>5336835.34</v>
      </c>
    </row>
    <row r="67" spans="1:5" ht="14.1" customHeight="1">
      <c r="A67" s="19"/>
      <c r="B67" s="20"/>
      <c r="C67" s="20"/>
      <c r="D67" s="20"/>
    </row>
    <row r="70" spans="1:5">
      <c r="E70" s="42"/>
    </row>
  </sheetData>
  <mergeCells count="10">
    <mergeCell ref="A9:A10"/>
    <mergeCell ref="B9:B10"/>
    <mergeCell ref="C9:E9"/>
    <mergeCell ref="C1:E1"/>
    <mergeCell ref="C2:E2"/>
    <mergeCell ref="C3:E3"/>
    <mergeCell ref="C4:E4"/>
    <mergeCell ref="C5:E5"/>
    <mergeCell ref="A7:E7"/>
    <mergeCell ref="A8:E8"/>
  </mergeCells>
  <phoneticPr fontId="0" type="noConversion"/>
  <pageMargins left="0.98425196850393704" right="0.39370078740157483" top="0.70866141732283472" bottom="0.39370078740157483" header="0.51181102362204722" footer="0.55118110236220474"/>
  <pageSetup paperSize="9" scale="66" firstPageNumber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Marine</cp:lastModifiedBy>
  <cp:lastPrinted>2020-11-06T07:38:54Z</cp:lastPrinted>
  <dcterms:created xsi:type="dcterms:W3CDTF">2004-09-13T07:20:24Z</dcterms:created>
  <dcterms:modified xsi:type="dcterms:W3CDTF">2021-11-11T11:23:14Z</dcterms:modified>
</cp:coreProperties>
</file>