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8695" windowHeight="12780"/>
  </bookViews>
  <sheets>
    <sheet name="1-21 (2)" sheetId="1" r:id="rId1"/>
  </sheets>
  <externalReferences>
    <externalReference r:id="rId2"/>
  </externalReferences>
  <definedNames>
    <definedName name="_xlnm.Print_Area" localSheetId="0">'1-21 (2)'!$A$1:$K$18</definedName>
  </definedNames>
  <calcPr calcId="125725"/>
</workbook>
</file>

<file path=xl/calcChain.xml><?xml version="1.0" encoding="utf-8"?>
<calcChain xmlns="http://schemas.openxmlformats.org/spreadsheetml/2006/main">
  <c r="D16" i="1"/>
  <c r="D13"/>
  <c r="D10"/>
  <c r="L9"/>
  <c r="E9"/>
  <c r="D9"/>
  <c r="C9"/>
  <c r="D7"/>
  <c r="D6"/>
  <c r="M9" l="1"/>
  <c r="D15" l="1"/>
  <c r="C15"/>
  <c r="D14"/>
  <c r="C14"/>
  <c r="D12"/>
  <c r="C12"/>
  <c r="D11"/>
  <c r="C11"/>
  <c r="D8"/>
  <c r="C8"/>
  <c r="C7"/>
  <c r="C6"/>
  <c r="J18"/>
  <c r="I18"/>
  <c r="H18"/>
  <c r="G18"/>
  <c r="C18" l="1"/>
  <c r="E14"/>
  <c r="L14" s="1"/>
  <c r="M14" s="1"/>
  <c r="E17"/>
  <c r="L17" s="1"/>
  <c r="M17" s="1"/>
  <c r="E10"/>
  <c r="L10" s="1"/>
  <c r="E12"/>
  <c r="L12" s="1"/>
  <c r="M12" s="1"/>
  <c r="E11"/>
  <c r="L11" s="1"/>
  <c r="M11" s="1"/>
  <c r="E13"/>
  <c r="L13" s="1"/>
  <c r="M13" s="1"/>
  <c r="E16"/>
  <c r="L16" s="1"/>
  <c r="M16" s="1"/>
  <c r="E7"/>
  <c r="L7" s="1"/>
  <c r="M7" s="1"/>
  <c r="E15"/>
  <c r="L15" s="1"/>
  <c r="M15" s="1"/>
  <c r="D18"/>
  <c r="E6"/>
  <c r="L6" s="1"/>
  <c r="K18"/>
  <c r="F18"/>
  <c r="E8"/>
  <c r="M10" l="1"/>
  <c r="M6"/>
  <c r="L8"/>
  <c r="L18" s="1"/>
  <c r="E18"/>
  <c r="M8" l="1"/>
  <c r="M18" s="1"/>
</calcChain>
</file>

<file path=xl/sharedStrings.xml><?xml version="1.0" encoding="utf-8"?>
<sst xmlns="http://schemas.openxmlformats.org/spreadsheetml/2006/main" count="39" uniqueCount="28">
  <si>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</si>
  <si>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</si>
  <si>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</si>
  <si>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</si>
  <si>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</si>
  <si>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</si>
  <si>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</si>
  <si>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</si>
  <si>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</si>
  <si>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</si>
  <si>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</si>
  <si>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</si>
  <si>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</si>
  <si>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</si>
  <si>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</si>
  <si>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</si>
  <si>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</si>
  <si>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</si>
  <si>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</si>
  <si>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</si>
  <si>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</si>
  <si>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</si>
  <si>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 xml:space="preserve"> Уточненная  бюджетная     роспись на 2021 год</t>
  </si>
  <si>
    <t>за счет средств бюджета района</t>
  </si>
  <si>
    <t>Изменения на основании Решений  Соета депутатов</t>
  </si>
  <si>
    <t>Утверждено  Решением Совета депутатов сельского поселения "Усть-Шоношское" Вельского муниципального района Архангельской области № 184 от 25 декабря 2020г. "О бюджете сельского поселения "Усть-Шоношское" Вельского муниципального района Архангельской области на 2021 год и на плановый период 2022 и 2023 годов"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</si>
  <si>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1 полугодие 2021 г.</t>
  </si>
  <si>
    <t>07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</si>
</sst>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/>
      <sheetData sheetId="1"/>
      <sheetData sheetId="2">
        <row r="6">
          <cell r="D6">
            <v>820.06</v>
          </cell>
          <cell r="E6">
            <v>820.06</v>
          </cell>
        </row>
        <row r="8">
          <cell r="D8">
            <v>3460.79</v>
          </cell>
          <cell r="E8">
            <v>3448.71</v>
          </cell>
        </row>
        <row r="9">
          <cell r="D9">
            <v>37.5</v>
          </cell>
          <cell r="E9">
            <v>37.5</v>
          </cell>
        </row>
        <row r="10">
          <cell r="D10">
            <v>0</v>
          </cell>
          <cell r="E10">
            <v>226.32</v>
          </cell>
        </row>
        <row r="11">
          <cell r="E11">
            <v>8</v>
          </cell>
        </row>
        <row r="12">
          <cell r="D12">
            <v>0</v>
          </cell>
          <cell r="E12">
            <v>74.8</v>
          </cell>
        </row>
        <row r="14">
          <cell r="D14">
            <v>125.3429</v>
          </cell>
          <cell r="E14">
            <v>125.3429</v>
          </cell>
        </row>
        <row r="16">
          <cell r="E16">
            <v>100</v>
          </cell>
        </row>
        <row r="18">
          <cell r="D18">
            <v>0</v>
          </cell>
          <cell r="E18">
            <v>1617.9945299999999</v>
          </cell>
        </row>
        <row r="23">
          <cell r="D23">
            <v>724.73</v>
          </cell>
          <cell r="E23">
            <v>1067.5129999999999</v>
          </cell>
        </row>
        <row r="27">
          <cell r="E27">
            <v>300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G10" sqref="G10"/>
    </sheetView>
  </sheetViews>
  <sheetFormatPr defaultRowHeight="15.7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>
      <c r="A1" s="38" t="s">
        <v>26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2"/>
      <c r="M1" s="1"/>
    </row>
    <row r="2" spans="1:13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0.75" customHeight="1">
      <c r="A3" s="27" t="s">
        <v>0</v>
      </c>
      <c r="B3" s="28"/>
      <c r="C3" s="31" t="s">
        <v>25</v>
      </c>
      <c r="D3" s="33" t="s">
        <v>22</v>
      </c>
      <c r="E3" s="31" t="s">
        <v>1</v>
      </c>
      <c r="F3" s="35" t="s">
        <v>2</v>
      </c>
      <c r="G3" s="36"/>
      <c r="H3" s="37"/>
      <c r="I3" s="37"/>
      <c r="J3" s="25" t="s">
        <v>24</v>
      </c>
      <c r="K3" s="25" t="s">
        <v>3</v>
      </c>
      <c r="L3" s="25"/>
      <c r="M3" s="26" t="s">
        <v>4</v>
      </c>
    </row>
    <row r="4" spans="1:13" ht="154.5" customHeight="1">
      <c r="A4" s="29"/>
      <c r="B4" s="30"/>
      <c r="C4" s="32"/>
      <c r="D4" s="34"/>
      <c r="E4" s="32"/>
      <c r="F4" s="13" t="s">
        <v>5</v>
      </c>
      <c r="G4" s="13" t="s">
        <v>23</v>
      </c>
      <c r="H4" s="13" t="s">
        <v>6</v>
      </c>
      <c r="I4" s="14" t="s">
        <v>7</v>
      </c>
      <c r="J4" s="25"/>
      <c r="K4" s="25"/>
      <c r="L4" s="25"/>
      <c r="M4" s="26"/>
    </row>
    <row r="5" spans="1:13" ht="25.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>
      <c r="A6" s="7" t="s">
        <v>9</v>
      </c>
      <c r="B6" s="7" t="s">
        <v>10</v>
      </c>
      <c r="C6" s="15">
        <f>[1]Расходы!$D$6</f>
        <v>820.06</v>
      </c>
      <c r="D6" s="15">
        <f>[1]Расходы!$E$6</f>
        <v>820.06</v>
      </c>
      <c r="E6" s="15">
        <f t="shared" ref="E6:E17" si="0">D6-C6</f>
        <v>0</v>
      </c>
      <c r="F6" s="15"/>
      <c r="G6" s="15"/>
      <c r="H6" s="15"/>
      <c r="I6" s="15"/>
      <c r="J6" s="15"/>
      <c r="K6" s="15"/>
      <c r="L6" s="15">
        <f t="shared" ref="L6:L17" si="1">E6-F6-G6-J6-K6</f>
        <v>0</v>
      </c>
      <c r="M6" s="8">
        <f t="shared" ref="M6:M17" si="2">E6-F6-G6-I6-J6-K6-L6</f>
        <v>0</v>
      </c>
    </row>
    <row r="7" spans="1:13" ht="24.95" customHeight="1">
      <c r="A7" s="7" t="s">
        <v>9</v>
      </c>
      <c r="B7" s="7" t="s">
        <v>12</v>
      </c>
      <c r="C7" s="15">
        <f>[1]Расходы!$D$8</f>
        <v>3460.79</v>
      </c>
      <c r="D7" s="15">
        <f>[1]Расходы!$E$8</f>
        <v>3448.71</v>
      </c>
      <c r="E7" s="15">
        <f t="shared" si="0"/>
        <v>-12.079999999999927</v>
      </c>
      <c r="F7" s="15"/>
      <c r="G7" s="15"/>
      <c r="H7" s="15"/>
      <c r="I7" s="15"/>
      <c r="J7" s="15">
        <v>-12.08</v>
      </c>
      <c r="K7" s="15">
        <v>0</v>
      </c>
      <c r="L7" s="15">
        <f t="shared" si="1"/>
        <v>7.2830630415410269E-14</v>
      </c>
      <c r="M7" s="8">
        <f t="shared" si="2"/>
        <v>0</v>
      </c>
    </row>
    <row r="8" spans="1:13" ht="24.95" customHeight="1">
      <c r="A8" s="7" t="s">
        <v>9</v>
      </c>
      <c r="B8" s="7" t="s">
        <v>14</v>
      </c>
      <c r="C8" s="15">
        <f>[1]Расходы!$D$9</f>
        <v>37.5</v>
      </c>
      <c r="D8" s="15">
        <f>[1]Расходы!$E$9</f>
        <v>37.5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customHeight="1">
      <c r="A9" s="7" t="s">
        <v>9</v>
      </c>
      <c r="B9" s="7" t="s">
        <v>27</v>
      </c>
      <c r="C9" s="15">
        <f>[1]Расходы!$D$10</f>
        <v>0</v>
      </c>
      <c r="D9" s="15">
        <f>[1]Расходы!$E$10</f>
        <v>226.32</v>
      </c>
      <c r="E9" s="15">
        <f t="shared" ref="E9" si="3">D9-C9</f>
        <v>226.32</v>
      </c>
      <c r="F9" s="15"/>
      <c r="G9" s="15">
        <v>226.32</v>
      </c>
      <c r="H9" s="15"/>
      <c r="I9" s="15"/>
      <c r="J9" s="15"/>
      <c r="K9" s="15"/>
      <c r="L9" s="15">
        <f t="shared" ref="L9" si="4">E9-F9-G9-J9-K9</f>
        <v>0</v>
      </c>
      <c r="M9" s="8">
        <f t="shared" ref="M9" si="5">E9-F9-G9-I9-J9-K9-L9</f>
        <v>0</v>
      </c>
    </row>
    <row r="10" spans="1:13" ht="24.95" customHeight="1">
      <c r="A10" s="7" t="s">
        <v>9</v>
      </c>
      <c r="B10" s="7">
        <v>11</v>
      </c>
      <c r="C10" s="15">
        <v>8</v>
      </c>
      <c r="D10" s="15">
        <f>[1]Расходы!$E$11</f>
        <v>8</v>
      </c>
      <c r="E10" s="15">
        <f t="shared" si="0"/>
        <v>0</v>
      </c>
      <c r="F10" s="15"/>
      <c r="G10" s="15"/>
      <c r="H10" s="15"/>
      <c r="I10" s="15"/>
      <c r="J10" s="15"/>
      <c r="K10" s="15"/>
      <c r="L10" s="15">
        <f t="shared" si="1"/>
        <v>0</v>
      </c>
      <c r="M10" s="8">
        <f t="shared" si="2"/>
        <v>0</v>
      </c>
    </row>
    <row r="11" spans="1:13" ht="24.95" customHeight="1">
      <c r="A11" s="7" t="s">
        <v>9</v>
      </c>
      <c r="B11" s="7" t="s">
        <v>15</v>
      </c>
      <c r="C11" s="15">
        <f>[1]Расходы!$D$12</f>
        <v>0</v>
      </c>
      <c r="D11" s="15">
        <f>[1]Расходы!$E$12</f>
        <v>74.8</v>
      </c>
      <c r="E11" s="15">
        <f t="shared" si="0"/>
        <v>74.8</v>
      </c>
      <c r="F11" s="15"/>
      <c r="G11" s="15"/>
      <c r="H11" s="15"/>
      <c r="I11" s="15"/>
      <c r="J11" s="15">
        <v>44.8</v>
      </c>
      <c r="K11" s="15">
        <v>30</v>
      </c>
      <c r="L11" s="15">
        <f t="shared" si="1"/>
        <v>0</v>
      </c>
      <c r="M11" s="8">
        <f t="shared" si="2"/>
        <v>0</v>
      </c>
    </row>
    <row r="12" spans="1:13" ht="24.95" customHeight="1">
      <c r="A12" s="7" t="s">
        <v>10</v>
      </c>
      <c r="B12" s="7" t="s">
        <v>11</v>
      </c>
      <c r="C12" s="15">
        <f>[1]Расходы!$D$14</f>
        <v>125.3429</v>
      </c>
      <c r="D12" s="15">
        <f>[1]Расходы!$E$14</f>
        <v>125.3429</v>
      </c>
      <c r="E12" s="15">
        <f t="shared" si="0"/>
        <v>0</v>
      </c>
      <c r="F12" s="15"/>
      <c r="G12" s="15"/>
      <c r="H12" s="15"/>
      <c r="I12" s="15"/>
      <c r="J12" s="15"/>
      <c r="K12" s="15"/>
      <c r="L12" s="15">
        <f t="shared" si="1"/>
        <v>0</v>
      </c>
      <c r="M12" s="8">
        <f t="shared" si="2"/>
        <v>0</v>
      </c>
    </row>
    <row r="13" spans="1:13" ht="24.95" customHeight="1">
      <c r="A13" s="7" t="s">
        <v>11</v>
      </c>
      <c r="B13" s="7" t="s">
        <v>16</v>
      </c>
      <c r="C13" s="15">
        <v>0</v>
      </c>
      <c r="D13" s="15">
        <f>[1]Расходы!$E$16</f>
        <v>100</v>
      </c>
      <c r="E13" s="15">
        <f t="shared" si="0"/>
        <v>100</v>
      </c>
      <c r="F13" s="15"/>
      <c r="G13" s="15">
        <v>100</v>
      </c>
      <c r="H13" s="15"/>
      <c r="I13" s="15"/>
      <c r="J13" s="20"/>
      <c r="K13" s="20"/>
      <c r="L13" s="15">
        <f t="shared" si="1"/>
        <v>0</v>
      </c>
      <c r="M13" s="8">
        <f t="shared" si="2"/>
        <v>0</v>
      </c>
    </row>
    <row r="14" spans="1:13" ht="24.95" customHeight="1">
      <c r="A14" s="7" t="s">
        <v>12</v>
      </c>
      <c r="B14" s="7" t="s">
        <v>18</v>
      </c>
      <c r="C14" s="15">
        <f>[1]Расходы!$D$18</f>
        <v>0</v>
      </c>
      <c r="D14" s="15">
        <f>[1]Расходы!$E$18</f>
        <v>1617.9945299999999</v>
      </c>
      <c r="E14" s="15">
        <f t="shared" si="0"/>
        <v>1617.9945299999999</v>
      </c>
      <c r="F14" s="15"/>
      <c r="G14" s="15">
        <v>1617.9945299999999</v>
      </c>
      <c r="H14" s="15"/>
      <c r="I14" s="15"/>
      <c r="J14" s="15"/>
      <c r="K14" s="15"/>
      <c r="L14" s="15">
        <f t="shared" si="1"/>
        <v>0</v>
      </c>
      <c r="M14" s="8">
        <f t="shared" si="2"/>
        <v>0</v>
      </c>
    </row>
    <row r="15" spans="1:13" ht="24.95" customHeight="1">
      <c r="A15" s="7" t="s">
        <v>13</v>
      </c>
      <c r="B15" s="7" t="s">
        <v>11</v>
      </c>
      <c r="C15" s="15">
        <f>[1]Расходы!$D$23</f>
        <v>724.73</v>
      </c>
      <c r="D15" s="15">
        <f>[1]Расходы!$E$23</f>
        <v>1067.5129999999999</v>
      </c>
      <c r="E15" s="15">
        <f t="shared" si="0"/>
        <v>342.7829999999999</v>
      </c>
      <c r="F15" s="15">
        <v>280</v>
      </c>
      <c r="G15" s="15">
        <v>52.2</v>
      </c>
      <c r="H15" s="15"/>
      <c r="I15" s="15"/>
      <c r="J15" s="15">
        <v>10.58</v>
      </c>
      <c r="K15" s="15"/>
      <c r="L15" s="15">
        <f t="shared" si="1"/>
        <v>2.9999999998988613E-3</v>
      </c>
      <c r="M15" s="8">
        <f t="shared" si="2"/>
        <v>0</v>
      </c>
    </row>
    <row r="16" spans="1:13" ht="24.95" customHeight="1">
      <c r="A16" s="7" t="s">
        <v>17</v>
      </c>
      <c r="B16" s="7" t="s">
        <v>9</v>
      </c>
      <c r="C16" s="15">
        <v>0</v>
      </c>
      <c r="D16" s="15">
        <f>[1]Расходы!$E$27</f>
        <v>300</v>
      </c>
      <c r="E16" s="15">
        <f t="shared" si="0"/>
        <v>300</v>
      </c>
      <c r="F16" s="21">
        <v>225</v>
      </c>
      <c r="G16" s="21">
        <v>75</v>
      </c>
      <c r="H16" s="21"/>
      <c r="I16" s="21"/>
      <c r="J16" s="21"/>
      <c r="K16" s="21"/>
      <c r="L16" s="15">
        <f t="shared" si="1"/>
        <v>0</v>
      </c>
      <c r="M16" s="8">
        <f t="shared" si="2"/>
        <v>0</v>
      </c>
    </row>
    <row r="17" spans="1:13" ht="24.95" hidden="1" customHeight="1">
      <c r="A17" s="7">
        <v>11</v>
      </c>
      <c r="B17" s="7" t="s">
        <v>9</v>
      </c>
      <c r="C17" s="15"/>
      <c r="D17" s="15"/>
      <c r="E17" s="15">
        <f t="shared" si="0"/>
        <v>0</v>
      </c>
      <c r="F17" s="15"/>
      <c r="G17" s="15"/>
      <c r="H17" s="15"/>
      <c r="I17" s="15"/>
      <c r="J17" s="15"/>
      <c r="K17" s="15"/>
      <c r="L17" s="15">
        <f t="shared" si="1"/>
        <v>0</v>
      </c>
      <c r="M17" s="8">
        <f t="shared" si="2"/>
        <v>0</v>
      </c>
    </row>
    <row r="18" spans="1:13" ht="24.95" customHeight="1">
      <c r="A18" s="23" t="s">
        <v>19</v>
      </c>
      <c r="B18" s="24"/>
      <c r="C18" s="16">
        <f t="shared" ref="C18:M18" si="6">SUM(C6:C17)</f>
        <v>5176.4228999999996</v>
      </c>
      <c r="D18" s="16">
        <f t="shared" si="6"/>
        <v>7826.2404299999998</v>
      </c>
      <c r="E18" s="16">
        <f t="shared" si="6"/>
        <v>2649.8175299999998</v>
      </c>
      <c r="F18" s="16">
        <f t="shared" si="6"/>
        <v>505</v>
      </c>
      <c r="G18" s="16">
        <f t="shared" si="6"/>
        <v>2071.5145299999999</v>
      </c>
      <c r="H18" s="16">
        <f t="shared" si="6"/>
        <v>0</v>
      </c>
      <c r="I18" s="16">
        <f t="shared" si="6"/>
        <v>0</v>
      </c>
      <c r="J18" s="17">
        <f t="shared" si="6"/>
        <v>43.3</v>
      </c>
      <c r="K18" s="16">
        <f t="shared" si="6"/>
        <v>30</v>
      </c>
      <c r="L18" s="18">
        <f t="shared" si="6"/>
        <v>2.999999999971692E-3</v>
      </c>
      <c r="M18" s="9">
        <f t="shared" si="6"/>
        <v>0</v>
      </c>
    </row>
    <row r="20" spans="1:13">
      <c r="F20" s="10"/>
    </row>
  </sheetData>
  <mergeCells count="11">
    <mergeCell ref="A1:K1"/>
    <mergeCell ref="A18:B18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15748031496062992" bottom="0" header="0.31496062992125984" footer="0.31496062992125984"/>
  <pageSetup paperSize="9" scale="7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1-21 (2)</vt:lpstr>
      <vt:lpstr>'1-21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2021-05-24T09:32:22Z</cp:lastPrinted>
  <dcterms:created xsi:type="dcterms:W3CDTF">2021-05-11T09:53:53Z</dcterms:created>
  <dcterms:modified xsi:type="dcterms:W3CDTF">2021-07-30T06:32:52Z</dcterms:modified>
</cp:coreProperties>
</file>