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29B0459-251C-44E8-993A-AB524C3BC27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№ 6" sheetId="2" r:id="rId1"/>
    <sheet name="Приложение № 7" sheetId="1" r:id="rId2"/>
    <sheet name="Приложение № 13" sheetId="3" r:id="rId3"/>
  </sheets>
  <definedNames>
    <definedName name="_GoBack" localSheetId="0">'Приложение № 6'!#REF!</definedName>
    <definedName name="_GoBack" localSheetId="1">'Приложение № 7'!#REF!</definedName>
    <definedName name="_xlnm._FilterDatabase" localSheetId="0" hidden="1">'Приложение № 6'!$B$10:$C$38</definedName>
    <definedName name="_xlnm._FilterDatabase" localSheetId="1" hidden="1">'Приложение № 7'!$C$10:$F$159</definedName>
    <definedName name="_xlnm.Print_Titles" localSheetId="2">'Приложение № 13'!$10:$11</definedName>
    <definedName name="_xlnm.Print_Titles" localSheetId="0">'Приложение № 6'!$9:$10</definedName>
    <definedName name="_xlnm.Print_Titles" localSheetId="1">'Приложение № 7'!$9:$10</definedName>
    <definedName name="_xlnm.Print_Area" localSheetId="2">'Приложение № 13'!$A$1:$I$353</definedName>
    <definedName name="_xlnm.Print_Area" localSheetId="0">'Приложение № 6'!$A$1:$I$38</definedName>
    <definedName name="_xlnm.Print_Area" localSheetId="1">'Приложение № 7'!$A$1:$L$159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7" i="3" l="1"/>
  <c r="F136" i="3" s="1"/>
  <c r="F135" i="3" s="1"/>
  <c r="F134" i="3" s="1"/>
  <c r="F133" i="3" s="1"/>
  <c r="F132" i="3" s="1"/>
  <c r="G137" i="3"/>
  <c r="G136" i="3" s="1"/>
  <c r="G135" i="3" s="1"/>
  <c r="G134" i="3" s="1"/>
  <c r="G133" i="3" s="1"/>
  <c r="G132" i="3" s="1"/>
  <c r="H137" i="3"/>
  <c r="H136" i="3" s="1"/>
  <c r="H135" i="3" s="1"/>
  <c r="H134" i="3" s="1"/>
  <c r="H133" i="3" s="1"/>
  <c r="H132" i="3" s="1"/>
  <c r="I137" i="3"/>
  <c r="I136" i="3" s="1"/>
  <c r="I135" i="3" s="1"/>
  <c r="I134" i="3" s="1"/>
  <c r="I133" i="3" s="1"/>
  <c r="I132" i="3" s="1"/>
  <c r="H257" i="3"/>
  <c r="H256" i="3" s="1"/>
  <c r="H255" i="3" s="1"/>
  <c r="H254" i="3" s="1"/>
  <c r="H253" i="3" s="1"/>
  <c r="F257" i="3"/>
  <c r="F256" i="3" s="1"/>
  <c r="F255" i="3" s="1"/>
  <c r="F254" i="3" s="1"/>
  <c r="F253" i="3" s="1"/>
  <c r="G266" i="3"/>
  <c r="G265" i="3" s="1"/>
  <c r="G264" i="3" s="1"/>
  <c r="G263" i="3" s="1"/>
  <c r="I266" i="3"/>
  <c r="I265" i="3" s="1"/>
  <c r="I264" i="3" s="1"/>
  <c r="I263" i="3" s="1"/>
  <c r="G267" i="3"/>
  <c r="H267" i="3"/>
  <c r="H266" i="3" s="1"/>
  <c r="H265" i="3" s="1"/>
  <c r="H264" i="3" s="1"/>
  <c r="H263" i="3" s="1"/>
  <c r="I267" i="3"/>
  <c r="F267" i="3"/>
  <c r="F266" i="3" s="1"/>
  <c r="F265" i="3" s="1"/>
  <c r="F264" i="3" s="1"/>
  <c r="F263" i="3" s="1"/>
  <c r="G271" i="3"/>
  <c r="G270" i="3" s="1"/>
  <c r="H271" i="3"/>
  <c r="H270" i="3" s="1"/>
  <c r="H269" i="3" s="1"/>
  <c r="H268" i="3" s="1"/>
  <c r="F271" i="3"/>
  <c r="F270" i="3" s="1"/>
  <c r="G273" i="3"/>
  <c r="G272" i="3" s="1"/>
  <c r="H273" i="3"/>
  <c r="H272" i="3" s="1"/>
  <c r="F273" i="3"/>
  <c r="F272" i="3" s="1"/>
  <c r="I274" i="3"/>
  <c r="G275" i="3"/>
  <c r="G274" i="3" s="1"/>
  <c r="H275" i="3"/>
  <c r="H274" i="3" s="1"/>
  <c r="I275" i="3"/>
  <c r="F275" i="3"/>
  <c r="F274" i="3" s="1"/>
  <c r="I277" i="3"/>
  <c r="I276" i="3" s="1"/>
  <c r="G278" i="3"/>
  <c r="G277" i="3" s="1"/>
  <c r="G276" i="3" s="1"/>
  <c r="H278" i="3"/>
  <c r="H277" i="3" s="1"/>
  <c r="H276" i="3" s="1"/>
  <c r="I278" i="3"/>
  <c r="F278" i="3"/>
  <c r="F277" i="3" s="1"/>
  <c r="F276" i="3" s="1"/>
  <c r="I282" i="3"/>
  <c r="I281" i="3" s="1"/>
  <c r="I280" i="3" s="1"/>
  <c r="I279" i="3" s="1"/>
  <c r="G283" i="3"/>
  <c r="G282" i="3" s="1"/>
  <c r="G281" i="3" s="1"/>
  <c r="G280" i="3" s="1"/>
  <c r="G279" i="3" s="1"/>
  <c r="H283" i="3"/>
  <c r="H282" i="3" s="1"/>
  <c r="H281" i="3" s="1"/>
  <c r="H280" i="3" s="1"/>
  <c r="H279" i="3" s="1"/>
  <c r="I283" i="3"/>
  <c r="F283" i="3"/>
  <c r="F282" i="3" s="1"/>
  <c r="F281" i="3" s="1"/>
  <c r="F280" i="3" s="1"/>
  <c r="F279" i="3" s="1"/>
  <c r="I286" i="3"/>
  <c r="I285" i="3" s="1"/>
  <c r="I284" i="3" s="1"/>
  <c r="G287" i="3"/>
  <c r="G286" i="3" s="1"/>
  <c r="G285" i="3" s="1"/>
  <c r="G284" i="3" s="1"/>
  <c r="H287" i="3"/>
  <c r="H286" i="3" s="1"/>
  <c r="H285" i="3" s="1"/>
  <c r="H284" i="3" s="1"/>
  <c r="I287" i="3"/>
  <c r="F287" i="3"/>
  <c r="F286" i="3" s="1"/>
  <c r="F285" i="3" s="1"/>
  <c r="F284" i="3" s="1"/>
  <c r="F290" i="3"/>
  <c r="F289" i="3" s="1"/>
  <c r="F288" i="3" s="1"/>
  <c r="G290" i="3"/>
  <c r="G289" i="3" s="1"/>
  <c r="G288" i="3" s="1"/>
  <c r="H290" i="3"/>
  <c r="H289" i="3" s="1"/>
  <c r="H288" i="3" s="1"/>
  <c r="I290" i="3"/>
  <c r="I289" i="3" s="1"/>
  <c r="I288" i="3" s="1"/>
  <c r="F296" i="3"/>
  <c r="G296" i="3"/>
  <c r="I298" i="3"/>
  <c r="G299" i="3"/>
  <c r="G298" i="3" s="1"/>
  <c r="H299" i="3"/>
  <c r="H298" i="3" s="1"/>
  <c r="I299" i="3"/>
  <c r="G297" i="3"/>
  <c r="H297" i="3"/>
  <c r="H296" i="3" s="1"/>
  <c r="I297" i="3"/>
  <c r="I296" i="3" s="1"/>
  <c r="I295" i="3" s="1"/>
  <c r="I294" i="3" s="1"/>
  <c r="F297" i="3"/>
  <c r="F299" i="3"/>
  <c r="F298" i="3" s="1"/>
  <c r="F346" i="3"/>
  <c r="F345" i="3" s="1"/>
  <c r="F344" i="3" s="1"/>
  <c r="G346" i="3"/>
  <c r="G345" i="3" s="1"/>
  <c r="G344" i="3" s="1"/>
  <c r="H346" i="3"/>
  <c r="H345" i="3" s="1"/>
  <c r="H344" i="3" s="1"/>
  <c r="I346" i="3"/>
  <c r="I345" i="3" s="1"/>
  <c r="I344" i="3" s="1"/>
  <c r="H352" i="3"/>
  <c r="F352" i="3"/>
  <c r="G351" i="3"/>
  <c r="G350" i="3" s="1"/>
  <c r="G349" i="3" s="1"/>
  <c r="G348" i="3" s="1"/>
  <c r="H351" i="3"/>
  <c r="I351" i="3"/>
  <c r="H350" i="3"/>
  <c r="H349" i="3" s="1"/>
  <c r="H348" i="3" s="1"/>
  <c r="I350" i="3"/>
  <c r="I349" i="3" s="1"/>
  <c r="I348" i="3" s="1"/>
  <c r="F351" i="3"/>
  <c r="F350" i="3" s="1"/>
  <c r="F349" i="3" s="1"/>
  <c r="F348" i="3" s="1"/>
  <c r="L131" i="1"/>
  <c r="L130" i="1" s="1"/>
  <c r="L129" i="1" s="1"/>
  <c r="L120" i="1" s="1"/>
  <c r="H37" i="2"/>
  <c r="F37" i="2"/>
  <c r="H15" i="2"/>
  <c r="I15" i="2"/>
  <c r="H17" i="2"/>
  <c r="I23" i="2"/>
  <c r="I22" i="2" s="1"/>
  <c r="I19" i="2"/>
  <c r="I18" i="2" s="1"/>
  <c r="L158" i="1"/>
  <c r="I37" i="2" s="1"/>
  <c r="G352" i="3"/>
  <c r="J131" i="1"/>
  <c r="J130" i="1" s="1"/>
  <c r="J129" i="1" s="1"/>
  <c r="J120" i="1" s="1"/>
  <c r="J99" i="1" s="1"/>
  <c r="L127" i="1"/>
  <c r="L126" i="1" s="1"/>
  <c r="L125" i="1" s="1"/>
  <c r="L83" i="1"/>
  <c r="L82" i="1" s="1"/>
  <c r="L81" i="1" s="1"/>
  <c r="L80" i="1" s="1"/>
  <c r="L79" i="1" s="1"/>
  <c r="L78" i="1" s="1"/>
  <c r="L77" i="1" s="1"/>
  <c r="K127" i="1"/>
  <c r="K126" i="1" s="1"/>
  <c r="K125" i="1" s="1"/>
  <c r="K83" i="1"/>
  <c r="K82" i="1" s="1"/>
  <c r="K81" i="1" s="1"/>
  <c r="K80" i="1" s="1"/>
  <c r="K79" i="1" s="1"/>
  <c r="K78" i="1" s="1"/>
  <c r="K77" i="1" s="1"/>
  <c r="J127" i="1"/>
  <c r="J126" i="1" s="1"/>
  <c r="J125" i="1" s="1"/>
  <c r="J83" i="1"/>
  <c r="J82" i="1" s="1"/>
  <c r="J81" i="1" s="1"/>
  <c r="J80" i="1" s="1"/>
  <c r="J79" i="1" s="1"/>
  <c r="J78" i="1" s="1"/>
  <c r="J77" i="1" s="1"/>
  <c r="I127" i="1"/>
  <c r="I126" i="1" s="1"/>
  <c r="I125" i="1" s="1"/>
  <c r="I83" i="1"/>
  <c r="I82" i="1" s="1"/>
  <c r="I81" i="1" s="1"/>
  <c r="I80" i="1" s="1"/>
  <c r="I79" i="1" s="1"/>
  <c r="I78" i="1" s="1"/>
  <c r="I77" i="1" s="1"/>
  <c r="L66" i="1"/>
  <c r="L64" i="1"/>
  <c r="L63" i="1" s="1"/>
  <c r="L62" i="1" s="1"/>
  <c r="L61" i="1" s="1"/>
  <c r="L60" i="1" s="1"/>
  <c r="J66" i="1"/>
  <c r="J64" i="1"/>
  <c r="J63" i="1" s="1"/>
  <c r="J62" i="1" s="1"/>
  <c r="J61" i="1" s="1"/>
  <c r="J60" i="1" s="1"/>
  <c r="L56" i="1"/>
  <c r="L55" i="1" s="1"/>
  <c r="L54" i="1" s="1"/>
  <c r="L53" i="1" s="1"/>
  <c r="I17" i="2" s="1"/>
  <c r="K56" i="1"/>
  <c r="K55" i="1" s="1"/>
  <c r="K54" i="1" s="1"/>
  <c r="K53" i="1" s="1"/>
  <c r="J56" i="1"/>
  <c r="J55" i="1" s="1"/>
  <c r="J54" i="1" s="1"/>
  <c r="J53" i="1" s="1"/>
  <c r="G17" i="2" s="1"/>
  <c r="I56" i="1"/>
  <c r="I55" i="1" s="1"/>
  <c r="I54" i="1" s="1"/>
  <c r="I53" i="1" s="1"/>
  <c r="F17" i="2" s="1"/>
  <c r="L51" i="1"/>
  <c r="L50" i="1" s="1"/>
  <c r="L49" i="1" s="1"/>
  <c r="L48" i="1" s="1"/>
  <c r="I16" i="2" s="1"/>
  <c r="J51" i="1"/>
  <c r="J50" i="1" s="1"/>
  <c r="J49" i="1" s="1"/>
  <c r="J48" i="1" s="1"/>
  <c r="G16" i="2" s="1"/>
  <c r="L46" i="1"/>
  <c r="L45" i="1" s="1"/>
  <c r="L44" i="1" s="1"/>
  <c r="L43" i="1" s="1"/>
  <c r="L42" i="1" s="1"/>
  <c r="J46" i="1"/>
  <c r="J45" i="1" s="1"/>
  <c r="J44" i="1" s="1"/>
  <c r="J43" i="1" s="1"/>
  <c r="J42" i="1" s="1"/>
  <c r="G15" i="2" s="1"/>
  <c r="L40" i="1"/>
  <c r="L39" i="1" s="1"/>
  <c r="J40" i="1"/>
  <c r="J39" i="1" s="1"/>
  <c r="L36" i="1"/>
  <c r="I273" i="3" s="1"/>
  <c r="I272" i="3" s="1"/>
  <c r="L34" i="1"/>
  <c r="I271" i="3" s="1"/>
  <c r="I270" i="3" s="1"/>
  <c r="I269" i="3" s="1"/>
  <c r="I268" i="3" s="1"/>
  <c r="L33" i="1"/>
  <c r="L35" i="1"/>
  <c r="L37" i="1"/>
  <c r="J34" i="1"/>
  <c r="J36" i="1"/>
  <c r="J35" i="1" s="1"/>
  <c r="J33" i="1"/>
  <c r="J37" i="1"/>
  <c r="L29" i="1"/>
  <c r="L28" i="1" s="1"/>
  <c r="L27" i="1" s="1"/>
  <c r="L26" i="1" s="1"/>
  <c r="J29" i="1"/>
  <c r="J28" i="1" s="1"/>
  <c r="J27" i="1" s="1"/>
  <c r="J26" i="1" s="1"/>
  <c r="L18" i="1"/>
  <c r="I257" i="3" s="1"/>
  <c r="I256" i="3" s="1"/>
  <c r="I255" i="3" s="1"/>
  <c r="I254" i="3" s="1"/>
  <c r="I253" i="3" s="1"/>
  <c r="J18" i="1"/>
  <c r="J17" i="1" s="1"/>
  <c r="J16" i="1" s="1"/>
  <c r="J15" i="1" s="1"/>
  <c r="J14" i="1" s="1"/>
  <c r="J13" i="1" s="1"/>
  <c r="G12" i="2" s="1"/>
  <c r="K13" i="1"/>
  <c r="H12" i="2" s="1"/>
  <c r="H11" i="2" s="1"/>
  <c r="K51" i="1"/>
  <c r="K50" i="1" s="1"/>
  <c r="K49" i="1" s="1"/>
  <c r="K48" i="1" s="1"/>
  <c r="H16" i="2" s="1"/>
  <c r="K46" i="1"/>
  <c r="K45" i="1" s="1"/>
  <c r="K44" i="1" s="1"/>
  <c r="K43" i="1" s="1"/>
  <c r="K42" i="1" s="1"/>
  <c r="K40" i="1"/>
  <c r="K39" i="1"/>
  <c r="K37" i="1"/>
  <c r="K35" i="1"/>
  <c r="K33" i="1"/>
  <c r="K32" i="1"/>
  <c r="K31" i="1" s="1"/>
  <c r="K29" i="1"/>
  <c r="K28" i="1" s="1"/>
  <c r="K27" i="1" s="1"/>
  <c r="K26" i="1" s="1"/>
  <c r="K25" i="1" s="1"/>
  <c r="H14" i="2" s="1"/>
  <c r="K23" i="1"/>
  <c r="K22" i="1" s="1"/>
  <c r="K21" i="1" s="1"/>
  <c r="K20" i="1" s="1"/>
  <c r="K19" i="1" s="1"/>
  <c r="K17" i="1"/>
  <c r="K16" i="1" s="1"/>
  <c r="K15" i="1" s="1"/>
  <c r="K14" i="1" s="1"/>
  <c r="K66" i="1"/>
  <c r="K64" i="1"/>
  <c r="K156" i="1"/>
  <c r="K155" i="1"/>
  <c r="K154" i="1" s="1"/>
  <c r="K153" i="1" s="1"/>
  <c r="K152" i="1" s="1"/>
  <c r="K150" i="1"/>
  <c r="K149" i="1" s="1"/>
  <c r="K148" i="1" s="1"/>
  <c r="K147" i="1" s="1"/>
  <c r="K146" i="1" s="1"/>
  <c r="K144" i="1"/>
  <c r="K143" i="1" s="1"/>
  <c r="K142" i="1" s="1"/>
  <c r="K141" i="1" s="1"/>
  <c r="K140" i="1" s="1"/>
  <c r="K131" i="1"/>
  <c r="K130" i="1" s="1"/>
  <c r="K129" i="1" s="1"/>
  <c r="K120" i="1" s="1"/>
  <c r="I131" i="1"/>
  <c r="I130" i="1" s="1"/>
  <c r="I129" i="1" s="1"/>
  <c r="I120" i="1" s="1"/>
  <c r="I66" i="1"/>
  <c r="I64" i="1"/>
  <c r="I51" i="1"/>
  <c r="I50" i="1" s="1"/>
  <c r="I49" i="1" s="1"/>
  <c r="I48" i="1" s="1"/>
  <c r="F16" i="2" s="1"/>
  <c r="I46" i="1"/>
  <c r="I45" i="1" s="1"/>
  <c r="I44" i="1" s="1"/>
  <c r="I43" i="1" s="1"/>
  <c r="I42" i="1" s="1"/>
  <c r="F15" i="2" s="1"/>
  <c r="I40" i="1"/>
  <c r="I39" i="1" s="1"/>
  <c r="I37" i="1"/>
  <c r="I35" i="1"/>
  <c r="I33" i="1"/>
  <c r="I29" i="1"/>
  <c r="I28" i="1" s="1"/>
  <c r="I27" i="1" s="1"/>
  <c r="I26" i="1" s="1"/>
  <c r="I23" i="1"/>
  <c r="I22" i="1" s="1"/>
  <c r="I21" i="1" s="1"/>
  <c r="I20" i="1" s="1"/>
  <c r="I19" i="1" s="1"/>
  <c r="I17" i="1"/>
  <c r="I16" i="1" s="1"/>
  <c r="I15" i="1" s="1"/>
  <c r="I14" i="1" s="1"/>
  <c r="I13" i="1" s="1"/>
  <c r="F12" i="2" s="1"/>
  <c r="G269" i="3" l="1"/>
  <c r="G268" i="3" s="1"/>
  <c r="F269" i="3"/>
  <c r="F268" i="3" s="1"/>
  <c r="F252" i="3" s="1"/>
  <c r="F353" i="3" s="1"/>
  <c r="I99" i="1"/>
  <c r="F28" i="2"/>
  <c r="F25" i="2" s="1"/>
  <c r="K99" i="1"/>
  <c r="H28" i="2"/>
  <c r="H25" i="2" s="1"/>
  <c r="H295" i="3"/>
  <c r="H294" i="3" s="1"/>
  <c r="H252" i="3" s="1"/>
  <c r="H353" i="3" s="1"/>
  <c r="H23" i="2"/>
  <c r="H22" i="2" s="1"/>
  <c r="F295" i="3"/>
  <c r="F294" i="3" s="1"/>
  <c r="G257" i="3"/>
  <c r="G256" i="3" s="1"/>
  <c r="G255" i="3" s="1"/>
  <c r="G254" i="3" s="1"/>
  <c r="G253" i="3" s="1"/>
  <c r="G252" i="3" s="1"/>
  <c r="G353" i="3" s="1"/>
  <c r="G23" i="2"/>
  <c r="G22" i="2" s="1"/>
  <c r="I352" i="3"/>
  <c r="I252" i="3" s="1"/>
  <c r="I353" i="3" s="1"/>
  <c r="I63" i="1"/>
  <c r="I62" i="1" s="1"/>
  <c r="I61" i="1" s="1"/>
  <c r="K63" i="1"/>
  <c r="K62" i="1" s="1"/>
  <c r="K61" i="1" s="1"/>
  <c r="F23" i="2"/>
  <c r="F22" i="2" s="1"/>
  <c r="J32" i="1"/>
  <c r="G28" i="2"/>
  <c r="G25" i="2" s="1"/>
  <c r="G295" i="3"/>
  <c r="G294" i="3" s="1"/>
  <c r="I32" i="1"/>
  <c r="I31" i="1" s="1"/>
  <c r="L17" i="1"/>
  <c r="L16" i="1" s="1"/>
  <c r="L15" i="1" s="1"/>
  <c r="L14" i="1" s="1"/>
  <c r="L13" i="1" s="1"/>
  <c r="I12" i="2" s="1"/>
  <c r="G19" i="2"/>
  <c r="G18" i="2" s="1"/>
  <c r="L32" i="1"/>
  <c r="L31" i="1" s="1"/>
  <c r="L25" i="1" s="1"/>
  <c r="G37" i="2"/>
  <c r="L99" i="1"/>
  <c r="I28" i="2"/>
  <c r="I25" i="2" s="1"/>
  <c r="K12" i="1"/>
  <c r="I12" i="1"/>
  <c r="J31" i="1"/>
  <c r="J25" i="1" s="1"/>
  <c r="I25" i="1"/>
  <c r="F14" i="2" s="1"/>
  <c r="F11" i="2" s="1"/>
  <c r="L12" i="1" l="1"/>
  <c r="I14" i="2"/>
  <c r="I11" i="2" s="1"/>
  <c r="I38" i="2" s="1"/>
  <c r="K60" i="1"/>
  <c r="H19" i="2"/>
  <c r="H18" i="2" s="1"/>
  <c r="H38" i="2" s="1"/>
  <c r="K159" i="1"/>
  <c r="K11" i="1" s="1"/>
  <c r="L159" i="1"/>
  <c r="L11" i="1" s="1"/>
  <c r="I159" i="1"/>
  <c r="I11" i="1" s="1"/>
  <c r="I60" i="1"/>
  <c r="F19" i="2"/>
  <c r="F18" i="2" s="1"/>
  <c r="F38" i="2" s="1"/>
  <c r="J12" i="1"/>
  <c r="J159" i="1" s="1"/>
  <c r="J11" i="1" s="1"/>
  <c r="G14" i="2"/>
  <c r="G11" i="2" s="1"/>
  <c r="G38" i="2" s="1"/>
  <c r="E351" i="3"/>
  <c r="E350" i="3" s="1"/>
  <c r="E349" i="3" s="1"/>
  <c r="E348" i="3" s="1"/>
  <c r="D350" i="3"/>
  <c r="D349" i="3" s="1"/>
  <c r="D348" i="3" s="1"/>
  <c r="D339" i="3" s="1"/>
  <c r="E346" i="3"/>
  <c r="E345" i="3" s="1"/>
  <c r="E344" i="3" s="1"/>
  <c r="D346" i="3"/>
  <c r="D345" i="3" s="1"/>
  <c r="D344" i="3" s="1"/>
  <c r="E303" i="3"/>
  <c r="E302" i="3" s="1"/>
  <c r="E301" i="3" s="1"/>
  <c r="E300" i="3" s="1"/>
  <c r="D303" i="3"/>
  <c r="D302" i="3" s="1"/>
  <c r="D301" i="3" s="1"/>
  <c r="D300" i="3" s="1"/>
  <c r="E299" i="3"/>
  <c r="E298" i="3" s="1"/>
  <c r="D298" i="3"/>
  <c r="E297" i="3"/>
  <c r="E296" i="3" s="1"/>
  <c r="D296" i="3"/>
  <c r="E292" i="3"/>
  <c r="D292" i="3"/>
  <c r="E290" i="3"/>
  <c r="D290" i="3"/>
  <c r="E286" i="3"/>
  <c r="E285" i="3" s="1"/>
  <c r="E284" i="3" s="1"/>
  <c r="D286" i="3"/>
  <c r="D285" i="3" s="1"/>
  <c r="D284" i="3" s="1"/>
  <c r="E282" i="3"/>
  <c r="E281" i="3" s="1"/>
  <c r="E280" i="3" s="1"/>
  <c r="E279" i="3" s="1"/>
  <c r="D282" i="3"/>
  <c r="D281" i="3" s="1"/>
  <c r="D280" i="3" s="1"/>
  <c r="D279" i="3" s="1"/>
  <c r="E277" i="3"/>
  <c r="E276" i="3" s="1"/>
  <c r="D277" i="3"/>
  <c r="D276" i="3" s="1"/>
  <c r="E274" i="3"/>
  <c r="D274" i="3"/>
  <c r="E273" i="3"/>
  <c r="E272" i="3" s="1"/>
  <c r="D272" i="3"/>
  <c r="E271" i="3"/>
  <c r="E270" i="3" s="1"/>
  <c r="D270" i="3"/>
  <c r="E266" i="3"/>
  <c r="E265" i="3" s="1"/>
  <c r="E264" i="3" s="1"/>
  <c r="E263" i="3" s="1"/>
  <c r="D266" i="3"/>
  <c r="D265" i="3" s="1"/>
  <c r="D264" i="3" s="1"/>
  <c r="D263" i="3" s="1"/>
  <c r="E261" i="3"/>
  <c r="E260" i="3" s="1"/>
  <c r="E259" i="3" s="1"/>
  <c r="E258" i="3" s="1"/>
  <c r="D261" i="3"/>
  <c r="D260" i="3" s="1"/>
  <c r="D259" i="3" s="1"/>
  <c r="D258" i="3" s="1"/>
  <c r="E257" i="3"/>
  <c r="E256" i="3" s="1"/>
  <c r="E255" i="3" s="1"/>
  <c r="E254" i="3" s="1"/>
  <c r="E253" i="3" s="1"/>
  <c r="D256" i="3"/>
  <c r="D255" i="3" s="1"/>
  <c r="D254" i="3" s="1"/>
  <c r="D253" i="3" s="1"/>
  <c r="E137" i="3"/>
  <c r="E136" i="3" s="1"/>
  <c r="E135" i="3" s="1"/>
  <c r="E134" i="3" s="1"/>
  <c r="E133" i="3" s="1"/>
  <c r="E132" i="3" s="1"/>
  <c r="D137" i="3"/>
  <c r="D136" i="3" s="1"/>
  <c r="D135" i="3" s="1"/>
  <c r="D134" i="3" s="1"/>
  <c r="D133" i="3" s="1"/>
  <c r="D132" i="3" s="1"/>
  <c r="E289" i="3" l="1"/>
  <c r="E288" i="3" s="1"/>
  <c r="E269" i="3"/>
  <c r="E268" i="3" s="1"/>
  <c r="D289" i="3"/>
  <c r="D288" i="3" s="1"/>
  <c r="D295" i="3"/>
  <c r="D294" i="3" s="1"/>
  <c r="E339" i="3"/>
  <c r="D269" i="3"/>
  <c r="D268" i="3" s="1"/>
  <c r="E295" i="3"/>
  <c r="E294" i="3" s="1"/>
  <c r="D252" i="3" l="1"/>
  <c r="D353" i="3" s="1"/>
  <c r="E252" i="3"/>
  <c r="E353" i="3" s="1"/>
  <c r="H127" i="1" l="1"/>
  <c r="H126" i="1" s="1"/>
  <c r="H125" i="1" s="1"/>
  <c r="G127" i="1"/>
  <c r="G126" i="1" s="1"/>
  <c r="G125" i="1" s="1"/>
  <c r="H83" i="1" l="1"/>
  <c r="H82" i="1" s="1"/>
  <c r="H81" i="1" s="1"/>
  <c r="H80" i="1" s="1"/>
  <c r="H79" i="1" s="1"/>
  <c r="H78" i="1" s="1"/>
  <c r="H77" i="1" s="1"/>
  <c r="G83" i="1"/>
  <c r="G82" i="1" s="1"/>
  <c r="G81" i="1" s="1"/>
  <c r="G80" i="1" s="1"/>
  <c r="G79" i="1" s="1"/>
  <c r="G78" i="1" s="1"/>
  <c r="G77" i="1" s="1"/>
  <c r="D23" i="2" l="1"/>
  <c r="E23" i="2"/>
  <c r="H67" i="1"/>
  <c r="H65" i="1"/>
  <c r="H36" i="1"/>
  <c r="H34" i="1"/>
  <c r="H18" i="1"/>
  <c r="E29" i="2" l="1"/>
  <c r="D29" i="2"/>
  <c r="E22" i="2"/>
  <c r="D22" i="2"/>
  <c r="H156" i="1" l="1"/>
  <c r="H155" i="1" s="1"/>
  <c r="H154" i="1" s="1"/>
  <c r="H153" i="1" s="1"/>
  <c r="G156" i="1"/>
  <c r="G155" i="1" s="1"/>
  <c r="G154" i="1" s="1"/>
  <c r="G153" i="1" s="1"/>
  <c r="D36" i="2" s="1"/>
  <c r="D35" i="2" s="1"/>
  <c r="H150" i="1"/>
  <c r="H149" i="1" s="1"/>
  <c r="H148" i="1" s="1"/>
  <c r="H147" i="1" s="1"/>
  <c r="G150" i="1"/>
  <c r="G149" i="1" s="1"/>
  <c r="G148" i="1" s="1"/>
  <c r="G147" i="1" s="1"/>
  <c r="H144" i="1"/>
  <c r="H143" i="1" s="1"/>
  <c r="H142" i="1" s="1"/>
  <c r="H141" i="1" s="1"/>
  <c r="G144" i="1"/>
  <c r="G143" i="1" s="1"/>
  <c r="G142" i="1" s="1"/>
  <c r="G141" i="1" s="1"/>
  <c r="H131" i="1"/>
  <c r="H130" i="1" s="1"/>
  <c r="H129" i="1" s="1"/>
  <c r="G131" i="1"/>
  <c r="G130" i="1" s="1"/>
  <c r="G129" i="1" s="1"/>
  <c r="G120" i="1" s="1"/>
  <c r="H73" i="1"/>
  <c r="H72" i="1" s="1"/>
  <c r="H71" i="1" s="1"/>
  <c r="H70" i="1" s="1"/>
  <c r="H69" i="1" s="1"/>
  <c r="G73" i="1"/>
  <c r="G72" i="1" s="1"/>
  <c r="G71" i="1" s="1"/>
  <c r="G70" i="1" s="1"/>
  <c r="G69" i="1" s="1"/>
  <c r="H120" i="1" l="1"/>
  <c r="E28" i="2" s="1"/>
  <c r="E25" i="2" s="1"/>
  <c r="H152" i="1"/>
  <c r="E36" i="2"/>
  <c r="E35" i="2" s="1"/>
  <c r="G152" i="1"/>
  <c r="G140" i="1"/>
  <c r="D32" i="2"/>
  <c r="D31" i="2" s="1"/>
  <c r="H140" i="1"/>
  <c r="E32" i="2"/>
  <c r="E31" i="2" s="1"/>
  <c r="H99" i="1"/>
  <c r="G99" i="1"/>
  <c r="D28" i="2"/>
  <c r="D25" i="2" s="1"/>
  <c r="H68" i="1"/>
  <c r="E21" i="2"/>
  <c r="E20" i="2" s="1"/>
  <c r="G68" i="1"/>
  <c r="D21" i="2"/>
  <c r="D20" i="2" s="1"/>
  <c r="G146" i="1"/>
  <c r="D34" i="2"/>
  <c r="D33" i="2" s="1"/>
  <c r="H146" i="1"/>
  <c r="E34" i="2"/>
  <c r="E33" i="2" s="1"/>
  <c r="H56" i="1"/>
  <c r="G56" i="1"/>
  <c r="H58" i="1"/>
  <c r="G58" i="1"/>
  <c r="H51" i="1"/>
  <c r="H50" i="1" s="1"/>
  <c r="H49" i="1" s="1"/>
  <c r="H48" i="1" s="1"/>
  <c r="E16" i="2" s="1"/>
  <c r="G51" i="1"/>
  <c r="G50" i="1" s="1"/>
  <c r="G49" i="1" s="1"/>
  <c r="G48" i="1" s="1"/>
  <c r="D16" i="2" s="1"/>
  <c r="H46" i="1"/>
  <c r="H45" i="1" s="1"/>
  <c r="H44" i="1" s="1"/>
  <c r="H43" i="1" s="1"/>
  <c r="H42" i="1" s="1"/>
  <c r="E15" i="2" s="1"/>
  <c r="G46" i="1"/>
  <c r="G45" i="1" s="1"/>
  <c r="G44" i="1" s="1"/>
  <c r="G43" i="1" s="1"/>
  <c r="G42" i="1" s="1"/>
  <c r="D15" i="2" s="1"/>
  <c r="H40" i="1"/>
  <c r="H39" i="1" s="1"/>
  <c r="G40" i="1"/>
  <c r="G39" i="1" s="1"/>
  <c r="H37" i="1"/>
  <c r="H35" i="1"/>
  <c r="H33" i="1"/>
  <c r="G35" i="1"/>
  <c r="G33" i="1"/>
  <c r="H23" i="1"/>
  <c r="H22" i="1" s="1"/>
  <c r="H21" i="1" s="1"/>
  <c r="H20" i="1" s="1"/>
  <c r="H19" i="1" s="1"/>
  <c r="E13" i="2" s="1"/>
  <c r="G23" i="1"/>
  <c r="G22" i="1" s="1"/>
  <c r="G21" i="1" s="1"/>
  <c r="G20" i="1" s="1"/>
  <c r="G19" i="1" s="1"/>
  <c r="D13" i="2" s="1"/>
  <c r="H17" i="1"/>
  <c r="H16" i="1" s="1"/>
  <c r="H15" i="1" s="1"/>
  <c r="H14" i="1" s="1"/>
  <c r="H13" i="1" s="1"/>
  <c r="E12" i="2" s="1"/>
  <c r="G17" i="1"/>
  <c r="G16" i="1" s="1"/>
  <c r="G15" i="1" s="1"/>
  <c r="G14" i="1" s="1"/>
  <c r="G13" i="1" s="1"/>
  <c r="D12" i="2" s="1"/>
  <c r="H64" i="1"/>
  <c r="G64" i="1"/>
  <c r="H66" i="1"/>
  <c r="G66" i="1"/>
  <c r="G37" i="1"/>
  <c r="H29" i="1"/>
  <c r="H28" i="1" s="1"/>
  <c r="H27" i="1" s="1"/>
  <c r="H26" i="1" s="1"/>
  <c r="G29" i="1"/>
  <c r="G28" i="1" s="1"/>
  <c r="G27" i="1" s="1"/>
  <c r="G26" i="1" s="1"/>
  <c r="G55" i="1" l="1"/>
  <c r="G54" i="1" s="1"/>
  <c r="G53" i="1" s="1"/>
  <c r="D17" i="2" s="1"/>
  <c r="H55" i="1"/>
  <c r="H54" i="1" s="1"/>
  <c r="H53" i="1" s="1"/>
  <c r="E17" i="2" s="1"/>
  <c r="G63" i="1"/>
  <c r="G62" i="1" s="1"/>
  <c r="G61" i="1" s="1"/>
  <c r="G32" i="1"/>
  <c r="G31" i="1" s="1"/>
  <c r="G25" i="1" s="1"/>
  <c r="H32" i="1"/>
  <c r="H63" i="1"/>
  <c r="H62" i="1" s="1"/>
  <c r="H61" i="1" s="1"/>
  <c r="G12" i="1" l="1"/>
  <c r="D14" i="2"/>
  <c r="D11" i="2" s="1"/>
  <c r="H60" i="1"/>
  <c r="E19" i="2"/>
  <c r="E18" i="2" s="1"/>
  <c r="G60" i="1"/>
  <c r="D19" i="2"/>
  <c r="D18" i="2" s="1"/>
  <c r="H31" i="1"/>
  <c r="H25" i="1" s="1"/>
  <c r="E14" i="2" s="1"/>
  <c r="G159" i="1" l="1"/>
  <c r="G11" i="1"/>
  <c r="H12" i="1"/>
  <c r="H159" i="1" s="1"/>
  <c r="E11" i="2"/>
  <c r="E38" i="2" s="1"/>
  <c r="D38" i="2"/>
  <c r="H11" i="1" l="1"/>
</calcChain>
</file>

<file path=xl/sharedStrings.xml><?xml version="1.0" encoding="utf-8"?>
<sst xmlns="http://schemas.openxmlformats.org/spreadsheetml/2006/main" count="1110" uniqueCount="239">
  <si>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</si>
  <si>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</si>
  <si>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</si>
  <si>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</si>
  <si>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</si>
  <si>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</si>
  <si>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</si>
  <si>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</si>
  <si>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</si>
  <si>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</si>
  <si>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</si>
  <si>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</si>
  <si>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</si>
  <si>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</si>
  <si>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</si>
  <si>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</si>
  <si>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</si>
  <si>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</si>
  <si>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</si>
  <si>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</si>
  <si>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</si>
  <si>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</si>
  <si>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</si>
  <si>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</si>
  <si>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</si>
  <si>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</si>
  <si>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</si>
  <si>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</si>
  <si>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</si>
  <si>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</si>
  <si>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</si>
  <si>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</si>
  <si>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</si>
  <si>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</si>
  <si>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</si>
  <si>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</si>
  <si>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</si>
  <si>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</si>
  <si>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</si>
  <si>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 xml:space="preserve">Культура, кинематография </t>
  </si>
  <si>
    <t>08</t>
  </si>
  <si>
    <t>Культура</t>
  </si>
  <si>
    <t>01</t>
  </si>
  <si>
    <t>Предоставление субсидий бюджетным, автономным учреждениям и иным некоммерческим организациям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</si>
  <si>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</si>
  <si>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</si>
  <si>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</si>
  <si>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</si>
  <si>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</si>
  <si>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</si>
  <si>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</si>
  <si>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</si>
  <si>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</si>
  <si>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</si>
  <si>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</si>
  <si>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</si>
  <si>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</si>
  <si>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</si>
  <si>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</si>
  <si>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</si>
  <si>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</si>
  <si>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</si>
  <si>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</si>
  <si>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Глава муниципального образования 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</si>
  <si>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</si>
  <si>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</si>
  <si>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</si>
  <si>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</si>
  <si>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</si>
  <si>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</si>
  <si>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</si>
  <si>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</si>
  <si>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</si>
  <si>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</si>
  <si>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</si>
  <si>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</si>
  <si>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</si>
  <si>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</si>
  <si>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</si>
  <si>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</si>
  <si>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кодом подпрограммы и направлением расходов)                    73 0 00 80190</t>
  </si>
  <si>
    <t>(код целевой статьи с кодом подпрограммы и направлением расходов)                           73 0 00 80190</t>
  </si>
  <si>
    <t>(код целевой статьи)                                64 0 00 00000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</si>
  <si>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</si>
  <si>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</si>
  <si>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</si>
  <si>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</si>
  <si>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</si>
  <si>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</si>
  <si>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66 0 00 80080</t>
  </si>
  <si>
    <t>(код целевой статьи)                                       69 0 00 00000</t>
  </si>
  <si>
    <t>(код целевой статьи с направлением расходов)                         69 0 00 80130</t>
  </si>
  <si>
    <t>(код целевой статьи с направлением расходов)                                           69 0 00 80130</t>
  </si>
  <si>
    <t>(код целевой статьи с направлением расходов)                            69 0 00 80130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</si>
  <si>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</si>
  <si>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</si>
  <si>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</si>
  <si>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</si>
  <si>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</si>
  <si>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</si>
  <si>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</si>
  <si>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</si>
  <si>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</si>
  <si>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</si>
  <si>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</si>
  <si>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</si>
  <si>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</si>
  <si>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</si>
  <si>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</si>
  <si>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</si>
  <si>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</si>
  <si>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</si>
  <si>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</si>
  <si>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</si>
  <si>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</si>
  <si>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</si>
  <si>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</si>
  <si>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</si>
  <si>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</si>
  <si>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</si>
  <si>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</si>
  <si>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</si>
  <si>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</si>
  <si>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</si>
  <si>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</si>
  <si>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75 000 98630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</si>
  <si>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</si>
  <si>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</si>
  <si>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</si>
  <si>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</si>
  <si>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74 300 98630</t>
  </si>
  <si>
    <t>76 000 0000</t>
  </si>
  <si>
    <t>76 000 91200</t>
  </si>
  <si>
    <t>Прочие выплаты по обязательствам государства</t>
  </si>
  <si>
    <t>75 000 90030</t>
  </si>
  <si>
    <t>Расходы в области национальной безопасности и правоохранительной деятельност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</si>
  <si>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</si>
  <si>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</si>
  <si>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</si>
  <si>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</si>
  <si>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</si>
  <si>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</si>
  <si>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</si>
  <si>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</si>
  <si>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</si>
  <si>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</si>
  <si>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</si>
  <si>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</si>
  <si>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</si>
  <si>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</si>
  <si>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</si>
  <si>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</si>
  <si>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</si>
  <si>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</si>
  <si>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</si>
  <si>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</si>
  <si>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</si>
  <si>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</si>
  <si>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</si>
  <si>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</si>
  <si>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</si>
  <si>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</si>
  <si>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</si>
  <si>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 xml:space="preserve"> сельского поселения "Усть-Шоношское"  </t>
  </si>
  <si>
    <t>Распределение расходов по разделам и подразделам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</si>
  <si>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 xml:space="preserve">сельского поселения "Усть-Шоношское"  </t>
  </si>
  <si>
    <t>Администрация сельского поселения "Усть-Шоношское"  Вельского муниципального района Архангельской области</t>
  </si>
  <si>
    <t>00 000 00000</t>
  </si>
  <si>
    <t>000</t>
  </si>
  <si>
    <t>Передача части полномочий по решению вопросов местного значения в соответствии с заключенными соглашениями</t>
  </si>
  <si>
    <t>Обеспечение функционирования  главы муниципального образования  и его заместителей</t>
  </si>
  <si>
    <t>Первоначальный план на 2021 год</t>
  </si>
  <si>
    <t>Уточненный план на 2021 год</t>
  </si>
  <si>
    <t>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</si>
  <si>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10 000 00000</t>
  </si>
  <si>
    <t>10 100 00000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</si>
  <si>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</si>
  <si>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</si>
  <si>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10 101 00000</t>
  </si>
  <si>
    <t>10 101 83020</t>
  </si>
  <si>
    <t>Мероприятия в сфере дорожного хозяйства</t>
  </si>
  <si>
    <t>Резервный фонд Правительства Архангельской области</t>
  </si>
  <si>
    <t>67 000 00000</t>
  </si>
  <si>
    <t>67 000 71400</t>
  </si>
  <si>
    <t>Приложение № 4</t>
  </si>
  <si>
    <t>Приложение № 5</t>
  </si>
  <si>
    <t xml:space="preserve">от «  » марта 2020 г. № </t>
  </si>
  <si>
    <t>Ведомственная структура расходов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</si>
  <si>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r>
      <t xml:space="preserve">(ПРИМЕР для бюджета поселения, </t>
    </r>
    <r>
      <rPr>
        <b/>
        <i/>
        <sz val="12"/>
        <color theme="1"/>
        <rFont val="Times New Roman"/>
        <family val="1"/>
        <charset val="204"/>
      </rPr>
      <t>имеющего муниципальные программы</t>
    </r>
    <r>
      <rPr>
        <i/>
        <sz val="12"/>
        <color theme="1"/>
        <rFont val="Times New Roman"/>
        <family val="1"/>
        <charset val="204"/>
      </rPr>
      <t>!!!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</si>
  <si>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Вид рас-ходов</t>
  </si>
  <si>
    <t>1. Муниципальная программа "Профилактика правонарушений на территории поселения"</t>
  </si>
  <si>
    <t>(код целевой статьи)     01 0 00 00000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</si>
  <si>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</si>
  <si>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            01 0 00 81000</t>
  </si>
  <si>
    <t>(код целевой статьи с направлением расходов)                       01 0 00 81000</t>
  </si>
  <si>
    <t>(код целевой статьи с направлением расходов)                             01 0 00 81000</t>
  </si>
  <si>
    <t>2. Муниципальная программа "Пожарная безопасность в поселении"</t>
  </si>
  <si>
    <t>(код целевой статьи)            02 0 00 00000</t>
  </si>
  <si>
    <t xml:space="preserve">Подпрограмма "Реализация мероприятий  в сфере обеспечения  пожарной безопасности" </t>
  </si>
  <si>
    <t>(код целевой статьи подпрограммы)                  02 1 00 00000</t>
  </si>
  <si>
    <t>Осуществление полномочий органа местного самоуправления в сфере пожарной безопасности</t>
  </si>
  <si>
    <t>(код целевой статьи с кодом подпрограммы и направлением расходов)                       02 1 00 82000</t>
  </si>
  <si>
    <t>(код целевой статьи с кодом подпрограммы и направлением расходов)                            02 1 00 82000</t>
  </si>
  <si>
    <t>(код целевой статьи с кодом подпрограммы и направлением расходов)                                  02 1 00 82000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</si>
  <si>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</si>
  <si>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</si>
  <si>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</si>
  <si>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</si>
  <si>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"Молодежь поселения"</t>
  </si>
  <si>
    <t>(код целевой статьи) 03 0 00 00000</t>
  </si>
  <si>
    <t>(код целевой статьи с направлением расходов)                             03 0 00 83000</t>
  </si>
  <si>
    <t>(код целевой статьи с направлением расходов)                                   03 0 00 83000</t>
  </si>
  <si>
    <t>(код целевой статьи с направлением расходов)                               03 0 00 83000</t>
  </si>
  <si>
    <t>4. 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</si>
  <si>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</si>
  <si>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</si>
  <si>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</si>
  <si>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   04 0 00 84000</t>
  </si>
  <si>
    <t>600</t>
  </si>
  <si>
    <t>Субсидии бюджетным учреждениям</t>
  </si>
  <si>
    <t>(код целевой статьи с направлением расходов) 04 0 00 84000</t>
  </si>
  <si>
    <t>610</t>
  </si>
  <si>
    <t>(код целевой статьи с направлением расходов)                            04 0 00 84000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</si>
  <si>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 на 2021 год и на плановый период 2022 и 2023 годов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</si>
  <si>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</si>
  <si>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II. МУНИЦИПАЛЬНЫЕ ПРОГРАММЫ ВЕЛЬСКОГО МУНИЦИПАЛЬНОГО РАЙОНА АРХАНГЕЛЬСКОЙ ОБЛАСТИ</t>
  </si>
  <si>
    <t>1. 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</si>
  <si>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10 0 00 00000</t>
  </si>
  <si>
    <t>10 1 00 00000</t>
  </si>
  <si>
    <t>10 1 01 00000</t>
  </si>
  <si>
    <t>10 1 01 83020</t>
  </si>
  <si>
    <t xml:space="preserve">Приложение № 6
к решению Совета (Собрания) депутатов 
муниципального образования
«_________________________»
Приложение № 3 </t>
  </si>
  <si>
    <t>Первоначальный план на 2022 год</t>
  </si>
  <si>
    <t>Уточненный план на 2022 год</t>
  </si>
  <si>
    <t>Первоначальный план на 2023 год</t>
  </si>
  <si>
    <t>Уточненный план на 2023 год</t>
  </si>
  <si>
    <t>Условно утвержденные расходы</t>
  </si>
  <si>
    <t>III. НЕПРОГРАММНЫЕ НАПРАВЛЕНИЯ ДЕЯТЕЛЬНОСТИ</t>
  </si>
  <si>
    <t>от « 12 » марта 2020 г. №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</si>
</sst>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&lt;=999]000;[&lt;=9999]000\-00;000\-0000"/>
    <numFmt numFmtId="165" formatCode="0000"/>
    <numFmt numFmtId="166" formatCode="#,##0.0"/>
    <numFmt numFmtId="167" formatCode="0#"/>
    <numFmt numFmtId="168" formatCode="000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7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168" fontId="1" fillId="2" borderId="4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4" fillId="0" borderId="0" xfId="0" applyFont="1" applyFill="1"/>
    <xf numFmtId="167" fontId="6" fillId="0" borderId="1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2" borderId="7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4" fontId="7" fillId="2" borderId="11" xfId="0" applyNumberFormat="1" applyFont="1" applyFill="1" applyBorder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4" fillId="0" borderId="11" xfId="0" applyNumberFormat="1" applyFont="1" applyFill="1" applyBorder="1" applyAlignment="1">
      <alignment vertical="center"/>
    </xf>
    <xf numFmtId="166" fontId="8" fillId="0" borderId="4" xfId="0" applyNumberFormat="1" applyFont="1" applyFill="1" applyBorder="1"/>
    <xf numFmtId="0" fontId="8" fillId="0" borderId="4" xfId="0" applyFont="1" applyFill="1" applyBorder="1"/>
    <xf numFmtId="0" fontId="8" fillId="0" borderId="4" xfId="0" applyFont="1" applyFill="1" applyBorder="1" applyAlignment="1">
      <alignment vertical="center"/>
    </xf>
    <xf numFmtId="166" fontId="8" fillId="0" borderId="6" xfId="0" applyNumberFormat="1" applyFont="1" applyFill="1" applyBorder="1"/>
    <xf numFmtId="0" fontId="8" fillId="0" borderId="6" xfId="0" applyFont="1" applyFill="1" applyBorder="1"/>
    <xf numFmtId="166" fontId="8" fillId="0" borderId="7" xfId="0" applyNumberFormat="1" applyFont="1" applyFill="1" applyBorder="1"/>
    <xf numFmtId="0" fontId="8" fillId="0" borderId="7" xfId="0" applyFont="1" applyFill="1" applyBorder="1"/>
    <xf numFmtId="0" fontId="8" fillId="0" borderId="6" xfId="0" applyFont="1" applyFill="1" applyBorder="1" applyAlignment="1">
      <alignment vertical="center"/>
    </xf>
    <xf numFmtId="4" fontId="6" fillId="2" borderId="8" xfId="0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4" fillId="0" borderId="8" xfId="0" applyNumberFormat="1" applyFont="1" applyFill="1" applyBorder="1" applyAlignment="1">
      <alignment horizontal="right" vertical="center"/>
    </xf>
    <xf numFmtId="4" fontId="1" fillId="2" borderId="14" xfId="0" applyNumberFormat="1" applyFont="1" applyFill="1" applyBorder="1" applyAlignment="1">
      <alignment horizontal="right" vertical="center"/>
    </xf>
    <xf numFmtId="4" fontId="1" fillId="2" borderId="13" xfId="0" applyNumberFormat="1" applyFont="1" applyFill="1" applyBorder="1" applyAlignment="1">
      <alignment horizontal="right" vertical="center"/>
    </xf>
    <xf numFmtId="4" fontId="1" fillId="2" borderId="15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/>
    </xf>
    <xf numFmtId="4" fontId="4" fillId="2" borderId="14" xfId="0" applyNumberFormat="1" applyFont="1" applyFill="1" applyBorder="1" applyAlignment="1">
      <alignment horizontal="right" vertical="center"/>
    </xf>
    <xf numFmtId="4" fontId="4" fillId="2" borderId="13" xfId="0" applyNumberFormat="1" applyFont="1" applyFill="1" applyBorder="1" applyAlignment="1">
      <alignment horizontal="right" vertical="center"/>
    </xf>
    <xf numFmtId="4" fontId="4" fillId="2" borderId="15" xfId="0" applyNumberFormat="1" applyFont="1" applyFill="1" applyBorder="1" applyAlignment="1">
      <alignment horizontal="right" vertical="center"/>
    </xf>
    <xf numFmtId="4" fontId="4" fillId="0" borderId="16" xfId="0" applyNumberFormat="1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right" vertical="center"/>
    </xf>
    <xf numFmtId="4" fontId="1" fillId="2" borderId="17" xfId="0" applyNumberFormat="1" applyFont="1" applyFill="1" applyBorder="1" applyAlignment="1">
      <alignment horizontal="right" vertical="center" wrapText="1"/>
    </xf>
    <xf numFmtId="4" fontId="1" fillId="2" borderId="13" xfId="0" applyNumberFormat="1" applyFont="1" applyFill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/>
    </xf>
    <xf numFmtId="4" fontId="2" fillId="2" borderId="14" xfId="0" applyNumberFormat="1" applyFont="1" applyFill="1" applyBorder="1" applyAlignment="1">
      <alignment horizontal="right" vertical="center" wrapText="1"/>
    </xf>
    <xf numFmtId="4" fontId="2" fillId="2" borderId="13" xfId="0" applyNumberFormat="1" applyFont="1" applyFill="1" applyBorder="1" applyAlignment="1">
      <alignment horizontal="right" vertical="center" wrapText="1"/>
    </xf>
    <xf numFmtId="4" fontId="2" fillId="2" borderId="13" xfId="0" applyNumberFormat="1" applyFont="1" applyFill="1" applyBorder="1" applyAlignment="1">
      <alignment horizontal="right" vertical="center"/>
    </xf>
    <xf numFmtId="4" fontId="2" fillId="2" borderId="17" xfId="0" applyNumberFormat="1" applyFont="1" applyFill="1" applyBorder="1" applyAlignment="1">
      <alignment horizontal="right" vertical="center"/>
    </xf>
    <xf numFmtId="4" fontId="2" fillId="2" borderId="15" xfId="0" applyNumberFormat="1" applyFont="1" applyFill="1" applyBorder="1" applyAlignment="1">
      <alignment horizontal="right" vertical="center"/>
    </xf>
    <xf numFmtId="4" fontId="2" fillId="2" borderId="17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6" fillId="0" borderId="3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I46"/>
  <sheetViews>
    <sheetView tabSelected="1" view="pageBreakPreview" zoomScale="108" zoomScaleNormal="100" zoomScaleSheetLayoutView="108" workbookViewId="0">
      <selection activeCell="H5" sqref="H5:I5"/>
    </sheetView>
  </sheetViews>
  <sheetFormatPr defaultColWidth="9.109375" defaultRowHeight="15.6" x14ac:dyDescent="0.3"/>
  <cols>
    <col min="1" max="1" width="54.88671875" style="61" customWidth="1"/>
    <col min="2" max="2" width="8.109375" style="94" customWidth="1"/>
    <col min="3" max="3" width="7.44140625" style="61" customWidth="1"/>
    <col min="4" max="9" width="17.6640625" style="61" customWidth="1"/>
    <col min="10" max="16384" width="9.109375" style="61"/>
  </cols>
  <sheetData>
    <row r="1" spans="1:9" ht="20.100000000000001" customHeight="1" x14ac:dyDescent="0.3">
      <c r="B1" s="62"/>
      <c r="C1" s="63"/>
      <c r="D1" s="231"/>
      <c r="E1" s="231"/>
      <c r="G1" s="63"/>
      <c r="H1" s="231" t="s">
        <v>184</v>
      </c>
      <c r="I1" s="231"/>
    </row>
    <row r="2" spans="1:9" ht="20.100000000000001" customHeight="1" x14ac:dyDescent="0.3">
      <c r="B2" s="62"/>
      <c r="C2" s="63"/>
      <c r="D2" s="231"/>
      <c r="E2" s="231"/>
      <c r="G2" s="63"/>
      <c r="H2" s="231" t="s">
        <v>100</v>
      </c>
      <c r="I2" s="231"/>
    </row>
    <row r="3" spans="1:9" ht="20.100000000000001" customHeight="1" x14ac:dyDescent="0.3">
      <c r="B3" s="6"/>
      <c r="C3" s="231"/>
      <c r="D3" s="231"/>
      <c r="E3" s="231"/>
      <c r="G3" s="231" t="s">
        <v>163</v>
      </c>
      <c r="H3" s="231"/>
      <c r="I3" s="231"/>
    </row>
    <row r="4" spans="1:9" ht="35.25" customHeight="1" x14ac:dyDescent="0.3">
      <c r="B4" s="6"/>
      <c r="C4" s="231"/>
      <c r="D4" s="231"/>
      <c r="E4" s="231"/>
      <c r="G4" s="231" t="s">
        <v>101</v>
      </c>
      <c r="H4" s="231"/>
      <c r="I4" s="231"/>
    </row>
    <row r="5" spans="1:9" ht="20.100000000000001" customHeight="1" x14ac:dyDescent="0.3">
      <c r="B5" s="6"/>
      <c r="C5" s="5"/>
      <c r="D5" s="232"/>
      <c r="E5" s="232"/>
      <c r="G5" s="5"/>
      <c r="H5" s="232" t="s">
        <v>238</v>
      </c>
      <c r="I5" s="232"/>
    </row>
    <row r="6" spans="1:9" x14ac:dyDescent="0.3">
      <c r="B6" s="6"/>
      <c r="C6" s="5"/>
      <c r="D6" s="44"/>
      <c r="E6" s="44"/>
    </row>
    <row r="7" spans="1:9" ht="47.1" customHeight="1" x14ac:dyDescent="0.3">
      <c r="A7" s="233" t="s">
        <v>164</v>
      </c>
      <c r="B7" s="233"/>
      <c r="C7" s="233"/>
      <c r="D7" s="233"/>
      <c r="E7" s="233"/>
      <c r="F7" s="233"/>
      <c r="G7" s="233"/>
      <c r="H7" s="233"/>
      <c r="I7" s="233"/>
    </row>
    <row r="8" spans="1:9" ht="18" hidden="1" customHeight="1" x14ac:dyDescent="0.3">
      <c r="A8" s="235" t="s">
        <v>155</v>
      </c>
      <c r="B8" s="235"/>
      <c r="C8" s="235"/>
      <c r="D8" s="235"/>
      <c r="E8" s="235"/>
    </row>
    <row r="9" spans="1:9" ht="17.399999999999999" customHeight="1" x14ac:dyDescent="0.3">
      <c r="A9" s="236" t="s">
        <v>156</v>
      </c>
      <c r="B9" s="237" t="s">
        <v>157</v>
      </c>
      <c r="C9" s="236" t="s">
        <v>158</v>
      </c>
      <c r="D9" s="230" t="s">
        <v>56</v>
      </c>
      <c r="E9" s="230"/>
      <c r="F9" s="230" t="s">
        <v>56</v>
      </c>
      <c r="G9" s="230"/>
      <c r="H9" s="230" t="s">
        <v>56</v>
      </c>
      <c r="I9" s="230"/>
    </row>
    <row r="10" spans="1:9" ht="38.25" customHeight="1" x14ac:dyDescent="0.3">
      <c r="A10" s="236"/>
      <c r="B10" s="237"/>
      <c r="C10" s="236"/>
      <c r="D10" s="103" t="s">
        <v>171</v>
      </c>
      <c r="E10" s="103" t="s">
        <v>172</v>
      </c>
      <c r="F10" s="106" t="s">
        <v>232</v>
      </c>
      <c r="G10" s="106" t="s">
        <v>233</v>
      </c>
      <c r="H10" s="106" t="s">
        <v>234</v>
      </c>
      <c r="I10" s="106" t="s">
        <v>235</v>
      </c>
    </row>
    <row r="11" spans="1:9" ht="20.100000000000001" customHeight="1" x14ac:dyDescent="0.3">
      <c r="A11" s="65" t="s">
        <v>3</v>
      </c>
      <c r="B11" s="66" t="s">
        <v>42</v>
      </c>
      <c r="C11" s="66" t="s">
        <v>44</v>
      </c>
      <c r="D11" s="67">
        <f>SUM(D12:D17)</f>
        <v>4326.3500000000004</v>
      </c>
      <c r="E11" s="67">
        <f t="shared" ref="E11:I11" si="0">SUM(E12:E17)</f>
        <v>4326.3500000000004</v>
      </c>
      <c r="F11" s="67">
        <f t="shared" si="0"/>
        <v>4308.04</v>
      </c>
      <c r="G11" s="67">
        <f t="shared" si="0"/>
        <v>4308.04</v>
      </c>
      <c r="H11" s="67">
        <f t="shared" si="0"/>
        <v>4332.28</v>
      </c>
      <c r="I11" s="67">
        <f t="shared" si="0"/>
        <v>4332.28</v>
      </c>
    </row>
    <row r="12" spans="1:9" ht="48.6" customHeight="1" x14ac:dyDescent="0.3">
      <c r="A12" s="68" t="s">
        <v>28</v>
      </c>
      <c r="B12" s="69" t="s">
        <v>159</v>
      </c>
      <c r="C12" s="69" t="s">
        <v>160</v>
      </c>
      <c r="D12" s="70">
        <f>'Приложение № 7'!G13</f>
        <v>820.06</v>
      </c>
      <c r="E12" s="70">
        <f>'Приложение № 7'!H13</f>
        <v>820.06</v>
      </c>
      <c r="F12" s="70">
        <f>'Приложение № 7'!I13</f>
        <v>828.93</v>
      </c>
      <c r="G12" s="70">
        <f>'Приложение № 7'!J13</f>
        <v>828.93</v>
      </c>
      <c r="H12" s="70">
        <f>'Приложение № 7'!K13</f>
        <v>862.1</v>
      </c>
      <c r="I12" s="70">
        <f>'Приложение № 7'!L13</f>
        <v>862.1</v>
      </c>
    </row>
    <row r="13" spans="1:9" ht="47.4" hidden="1" customHeight="1" x14ac:dyDescent="0.3">
      <c r="A13" s="68" t="s">
        <v>161</v>
      </c>
      <c r="B13" s="69" t="s">
        <v>42</v>
      </c>
      <c r="C13" s="69" t="s">
        <v>46</v>
      </c>
      <c r="D13" s="70">
        <f>'Приложение № 7'!G19</f>
        <v>0</v>
      </c>
      <c r="E13" s="70">
        <f>'Приложение № 7'!H19</f>
        <v>0</v>
      </c>
      <c r="F13" s="196"/>
      <c r="G13" s="197"/>
      <c r="H13" s="197"/>
      <c r="I13" s="197"/>
    </row>
    <row r="14" spans="1:9" ht="62.1" customHeight="1" x14ac:dyDescent="0.3">
      <c r="A14" s="68" t="s">
        <v>4</v>
      </c>
      <c r="B14" s="69" t="s">
        <v>42</v>
      </c>
      <c r="C14" s="69" t="s">
        <v>47</v>
      </c>
      <c r="D14" s="70">
        <f>'Приложение № 7'!G25</f>
        <v>3460.79</v>
      </c>
      <c r="E14" s="70">
        <f>'Приложение № 7'!H25</f>
        <v>3459.29</v>
      </c>
      <c r="F14" s="70">
        <f>'Приложение № 7'!I25</f>
        <v>3433.6099999999997</v>
      </c>
      <c r="G14" s="70">
        <f>'Приложение № 7'!J25</f>
        <v>3433.6099999999997</v>
      </c>
      <c r="H14" s="70">
        <f>'Приложение № 7'!K25</f>
        <v>3424.68</v>
      </c>
      <c r="I14" s="70">
        <f>'Приложение № 7'!L25</f>
        <v>3424.68</v>
      </c>
    </row>
    <row r="15" spans="1:9" ht="51.6" customHeight="1" x14ac:dyDescent="0.3">
      <c r="A15" s="68" t="s">
        <v>23</v>
      </c>
      <c r="B15" s="69" t="s">
        <v>42</v>
      </c>
      <c r="C15" s="69" t="s">
        <v>48</v>
      </c>
      <c r="D15" s="70">
        <f>'Приложение № 7'!G42</f>
        <v>37.5</v>
      </c>
      <c r="E15" s="70">
        <f>'Приложение № 7'!H42</f>
        <v>37.5</v>
      </c>
      <c r="F15" s="70">
        <f>'Приложение № 7'!I42</f>
        <v>37.5</v>
      </c>
      <c r="G15" s="70">
        <f>'Приложение № 7'!J42</f>
        <v>37.5</v>
      </c>
      <c r="H15" s="70">
        <f>'Приложение № 7'!K42</f>
        <v>37.5</v>
      </c>
      <c r="I15" s="70">
        <f>'Приложение № 7'!L42</f>
        <v>37.5</v>
      </c>
    </row>
    <row r="16" spans="1:9" ht="24.9" customHeight="1" x14ac:dyDescent="0.3">
      <c r="A16" s="68" t="s">
        <v>24</v>
      </c>
      <c r="B16" s="69" t="s">
        <v>42</v>
      </c>
      <c r="C16" s="69">
        <v>11</v>
      </c>
      <c r="D16" s="70">
        <f>'Приложение № 7'!G48</f>
        <v>8</v>
      </c>
      <c r="E16" s="70">
        <f>'Приложение № 7'!H48</f>
        <v>8</v>
      </c>
      <c r="F16" s="70">
        <f>'Приложение № 7'!I48</f>
        <v>8</v>
      </c>
      <c r="G16" s="70">
        <f>'Приложение № 7'!J48</f>
        <v>8</v>
      </c>
      <c r="H16" s="70">
        <f>'Приложение № 7'!K48</f>
        <v>8</v>
      </c>
      <c r="I16" s="70">
        <f>'Приложение № 7'!L48</f>
        <v>8</v>
      </c>
    </row>
    <row r="17" spans="1:9" ht="21" customHeight="1" x14ac:dyDescent="0.3">
      <c r="A17" s="71" t="s">
        <v>5</v>
      </c>
      <c r="B17" s="72" t="s">
        <v>42</v>
      </c>
      <c r="C17" s="72">
        <v>13</v>
      </c>
      <c r="D17" s="73">
        <f>'Приложение № 7'!G53</f>
        <v>0</v>
      </c>
      <c r="E17" s="73">
        <f>'Приложение № 7'!H53</f>
        <v>1.5</v>
      </c>
      <c r="F17" s="73">
        <f>'Приложение № 7'!I53</f>
        <v>0</v>
      </c>
      <c r="G17" s="73">
        <f>'Приложение № 7'!J53</f>
        <v>0</v>
      </c>
      <c r="H17" s="73">
        <f>'Приложение № 7'!K53</f>
        <v>0</v>
      </c>
      <c r="I17" s="73">
        <f>'Приложение № 7'!L53</f>
        <v>0</v>
      </c>
    </row>
    <row r="18" spans="1:9" ht="20.100000000000001" customHeight="1" x14ac:dyDescent="0.3">
      <c r="A18" s="74" t="s">
        <v>26</v>
      </c>
      <c r="B18" s="75" t="s">
        <v>45</v>
      </c>
      <c r="C18" s="75" t="s">
        <v>44</v>
      </c>
      <c r="D18" s="67">
        <f>D19</f>
        <v>125.3429</v>
      </c>
      <c r="E18" s="67">
        <f t="shared" ref="E18:I18" si="1">E19</f>
        <v>125.3429</v>
      </c>
      <c r="F18" s="67">
        <f t="shared" si="1"/>
        <v>126.67699999999999</v>
      </c>
      <c r="G18" s="67">
        <f t="shared" si="1"/>
        <v>126.67699999999999</v>
      </c>
      <c r="H18" s="67">
        <f t="shared" si="1"/>
        <v>131.84399999999999</v>
      </c>
      <c r="I18" s="67">
        <f t="shared" si="1"/>
        <v>131.84399999999999</v>
      </c>
    </row>
    <row r="19" spans="1:9" ht="20.100000000000001" customHeight="1" x14ac:dyDescent="0.3">
      <c r="A19" s="71" t="s">
        <v>27</v>
      </c>
      <c r="B19" s="72" t="s">
        <v>45</v>
      </c>
      <c r="C19" s="72" t="s">
        <v>46</v>
      </c>
      <c r="D19" s="73">
        <f>'Приложение № 7'!G61</f>
        <v>125.3429</v>
      </c>
      <c r="E19" s="73">
        <f>'Приложение № 7'!H61</f>
        <v>125.3429</v>
      </c>
      <c r="F19" s="73">
        <f>'Приложение № 7'!I61</f>
        <v>126.67699999999999</v>
      </c>
      <c r="G19" s="73">
        <f>'Приложение № 7'!J61</f>
        <v>126.67699999999999</v>
      </c>
      <c r="H19" s="73">
        <f>'Приложение № 7'!K61</f>
        <v>131.84399999999999</v>
      </c>
      <c r="I19" s="73">
        <f>'Приложение № 7'!L61</f>
        <v>131.84399999999999</v>
      </c>
    </row>
    <row r="20" spans="1:9" ht="38.25" hidden="1" customHeight="1" x14ac:dyDescent="0.3">
      <c r="A20" s="74" t="s">
        <v>36</v>
      </c>
      <c r="B20" s="75" t="s">
        <v>46</v>
      </c>
      <c r="C20" s="75" t="s">
        <v>44</v>
      </c>
      <c r="D20" s="67">
        <f>SUM(D21)</f>
        <v>0</v>
      </c>
      <c r="E20" s="67">
        <f t="shared" ref="E20" si="2">SUM(E21)</f>
        <v>0</v>
      </c>
      <c r="F20" s="201"/>
      <c r="G20" s="202"/>
      <c r="H20" s="202"/>
      <c r="I20" s="202"/>
    </row>
    <row r="21" spans="1:9" ht="47.1" hidden="1" customHeight="1" x14ac:dyDescent="0.3">
      <c r="A21" s="71" t="s">
        <v>98</v>
      </c>
      <c r="B21" s="72" t="s">
        <v>46</v>
      </c>
      <c r="C21" s="72">
        <v>10</v>
      </c>
      <c r="D21" s="73">
        <f>'Приложение № 7'!G69</f>
        <v>0</v>
      </c>
      <c r="E21" s="73">
        <f>'Приложение № 7'!H69</f>
        <v>0</v>
      </c>
      <c r="F21" s="196"/>
      <c r="G21" s="197"/>
      <c r="H21" s="197"/>
      <c r="I21" s="197"/>
    </row>
    <row r="22" spans="1:9" ht="27" customHeight="1" x14ac:dyDescent="0.3">
      <c r="A22" s="76" t="s">
        <v>6</v>
      </c>
      <c r="B22" s="77" t="s">
        <v>47</v>
      </c>
      <c r="C22" s="77" t="s">
        <v>44</v>
      </c>
      <c r="D22" s="67">
        <f>SUM(D23:D24)</f>
        <v>0</v>
      </c>
      <c r="E22" s="67">
        <f t="shared" ref="E22:I22" si="3">SUM(E23:E24)</f>
        <v>1480</v>
      </c>
      <c r="F22" s="67">
        <f t="shared" si="3"/>
        <v>0</v>
      </c>
      <c r="G22" s="67">
        <f t="shared" si="3"/>
        <v>0</v>
      </c>
      <c r="H22" s="67">
        <f t="shared" si="3"/>
        <v>0</v>
      </c>
      <c r="I22" s="67">
        <f t="shared" si="3"/>
        <v>0</v>
      </c>
    </row>
    <row r="23" spans="1:9" ht="20.100000000000001" customHeight="1" x14ac:dyDescent="0.3">
      <c r="A23" s="78" t="s">
        <v>8</v>
      </c>
      <c r="B23" s="79" t="s">
        <v>47</v>
      </c>
      <c r="C23" s="79" t="s">
        <v>52</v>
      </c>
      <c r="D23" s="70">
        <f>'Приложение № 7'!G78</f>
        <v>0</v>
      </c>
      <c r="E23" s="70">
        <f>'Приложение № 7'!H78</f>
        <v>1480</v>
      </c>
      <c r="F23" s="70">
        <f>'Приложение № 7'!I78</f>
        <v>0</v>
      </c>
      <c r="G23" s="70">
        <f>'Приложение № 7'!J78</f>
        <v>0</v>
      </c>
      <c r="H23" s="70">
        <f>'Приложение № 7'!K78</f>
        <v>0</v>
      </c>
      <c r="I23" s="70">
        <f>'Приложение № 7'!L78</f>
        <v>0</v>
      </c>
    </row>
    <row r="24" spans="1:9" ht="21" hidden="1" customHeight="1" x14ac:dyDescent="0.3">
      <c r="A24" s="80" t="s">
        <v>9</v>
      </c>
      <c r="B24" s="81" t="s">
        <v>47</v>
      </c>
      <c r="C24" s="81" t="s">
        <v>53</v>
      </c>
      <c r="D24" s="73"/>
      <c r="E24" s="73"/>
      <c r="F24" s="199"/>
      <c r="G24" s="200"/>
      <c r="H24" s="200"/>
      <c r="I24" s="200"/>
    </row>
    <row r="25" spans="1:9" ht="20.100000000000001" customHeight="1" x14ac:dyDescent="0.3">
      <c r="A25" s="76" t="s">
        <v>10</v>
      </c>
      <c r="B25" s="66" t="s">
        <v>54</v>
      </c>
      <c r="C25" s="66" t="s">
        <v>44</v>
      </c>
      <c r="D25" s="67">
        <f>SUM(D26:D28)</f>
        <v>724.73</v>
      </c>
      <c r="E25" s="67">
        <f t="shared" ref="E25:I25" si="4">SUM(E26:E28)</f>
        <v>1004.7329999999999</v>
      </c>
      <c r="F25" s="67">
        <f t="shared" si="4"/>
        <v>584.79999999999995</v>
      </c>
      <c r="G25" s="67">
        <f t="shared" si="4"/>
        <v>584.79999999999995</v>
      </c>
      <c r="H25" s="67">
        <f t="shared" si="4"/>
        <v>453.91</v>
      </c>
      <c r="I25" s="67">
        <f t="shared" si="4"/>
        <v>453.91</v>
      </c>
    </row>
    <row r="26" spans="1:9" ht="20.100000000000001" hidden="1" customHeight="1" x14ac:dyDescent="0.3">
      <c r="A26" s="78" t="s">
        <v>35</v>
      </c>
      <c r="B26" s="79" t="s">
        <v>54</v>
      </c>
      <c r="C26" s="79" t="s">
        <v>42</v>
      </c>
      <c r="D26" s="70"/>
      <c r="E26" s="70"/>
      <c r="F26" s="196"/>
      <c r="G26" s="197"/>
      <c r="H26" s="197"/>
      <c r="I26" s="197"/>
    </row>
    <row r="27" spans="1:9" ht="20.100000000000001" hidden="1" customHeight="1" x14ac:dyDescent="0.3">
      <c r="A27" s="78" t="s">
        <v>11</v>
      </c>
      <c r="B27" s="82" t="s">
        <v>54</v>
      </c>
      <c r="C27" s="82" t="s">
        <v>45</v>
      </c>
      <c r="D27" s="70"/>
      <c r="E27" s="70"/>
      <c r="F27" s="196"/>
      <c r="G27" s="197"/>
      <c r="H27" s="197"/>
      <c r="I27" s="197"/>
    </row>
    <row r="28" spans="1:9" ht="20.100000000000001" customHeight="1" x14ac:dyDescent="0.3">
      <c r="A28" s="83" t="s">
        <v>12</v>
      </c>
      <c r="B28" s="84" t="s">
        <v>54</v>
      </c>
      <c r="C28" s="84" t="s">
        <v>46</v>
      </c>
      <c r="D28" s="73">
        <f>'Приложение № 7'!G120</f>
        <v>724.73</v>
      </c>
      <c r="E28" s="73">
        <f>'Приложение № 7'!H120</f>
        <v>1004.7329999999999</v>
      </c>
      <c r="F28" s="73">
        <f>'Приложение № 7'!I120</f>
        <v>584.79999999999995</v>
      </c>
      <c r="G28" s="73">
        <f>'Приложение № 7'!J120</f>
        <v>584.79999999999995</v>
      </c>
      <c r="H28" s="73">
        <f>'Приложение № 7'!K120</f>
        <v>453.91</v>
      </c>
      <c r="I28" s="73">
        <f>'Приложение № 7'!L120</f>
        <v>453.91</v>
      </c>
    </row>
    <row r="29" spans="1:9" ht="20.100000000000001" hidden="1" customHeight="1" x14ac:dyDescent="0.3">
      <c r="A29" s="76" t="s">
        <v>17</v>
      </c>
      <c r="B29" s="66" t="s">
        <v>55</v>
      </c>
      <c r="C29" s="66" t="s">
        <v>44</v>
      </c>
      <c r="D29" s="67">
        <f>SUM(D30)</f>
        <v>0</v>
      </c>
      <c r="E29" s="67">
        <f t="shared" ref="E29" si="5">SUM(E30)</f>
        <v>0</v>
      </c>
      <c r="F29" s="201"/>
      <c r="G29" s="202"/>
      <c r="H29" s="202"/>
      <c r="I29" s="202"/>
    </row>
    <row r="30" spans="1:9" ht="20.100000000000001" hidden="1" customHeight="1" x14ac:dyDescent="0.3">
      <c r="A30" s="80" t="s">
        <v>33</v>
      </c>
      <c r="B30" s="81" t="s">
        <v>55</v>
      </c>
      <c r="C30" s="81" t="s">
        <v>42</v>
      </c>
      <c r="D30" s="73"/>
      <c r="E30" s="73"/>
      <c r="F30" s="196"/>
      <c r="G30" s="197"/>
      <c r="H30" s="197"/>
      <c r="I30" s="197"/>
    </row>
    <row r="31" spans="1:9" ht="20.100000000000001" hidden="1" customHeight="1" x14ac:dyDescent="0.3">
      <c r="A31" s="85" t="s">
        <v>39</v>
      </c>
      <c r="B31" s="66" t="s">
        <v>40</v>
      </c>
      <c r="C31" s="66" t="s">
        <v>44</v>
      </c>
      <c r="D31" s="67">
        <f>D32</f>
        <v>0</v>
      </c>
      <c r="E31" s="67">
        <f t="shared" ref="E31" si="6">E32</f>
        <v>0</v>
      </c>
      <c r="F31" s="196"/>
      <c r="G31" s="197"/>
      <c r="H31" s="197"/>
      <c r="I31" s="197"/>
    </row>
    <row r="32" spans="1:9" ht="20.100000000000001" hidden="1" customHeight="1" x14ac:dyDescent="0.3">
      <c r="A32" s="86" t="s">
        <v>41</v>
      </c>
      <c r="B32" s="81" t="s">
        <v>40</v>
      </c>
      <c r="C32" s="81" t="s">
        <v>42</v>
      </c>
      <c r="D32" s="73">
        <f>'Приложение № 7'!G141</f>
        <v>0</v>
      </c>
      <c r="E32" s="73">
        <f>'Приложение № 7'!H141</f>
        <v>0</v>
      </c>
      <c r="F32" s="196"/>
      <c r="G32" s="197"/>
      <c r="H32" s="197"/>
      <c r="I32" s="197"/>
    </row>
    <row r="33" spans="1:9" ht="20.100000000000001" hidden="1" customHeight="1" x14ac:dyDescent="0.3">
      <c r="A33" s="76" t="s">
        <v>19</v>
      </c>
      <c r="B33" s="66" t="s">
        <v>51</v>
      </c>
      <c r="C33" s="66" t="s">
        <v>44</v>
      </c>
      <c r="D33" s="67">
        <f>D34</f>
        <v>0</v>
      </c>
      <c r="E33" s="67">
        <f t="shared" ref="E33" si="7">E34</f>
        <v>0</v>
      </c>
      <c r="F33" s="196"/>
      <c r="G33" s="197"/>
      <c r="H33" s="197"/>
      <c r="I33" s="197"/>
    </row>
    <row r="34" spans="1:9" ht="20.100000000000001" hidden="1" customHeight="1" x14ac:dyDescent="0.3">
      <c r="A34" s="80" t="s">
        <v>29</v>
      </c>
      <c r="B34" s="84" t="s">
        <v>51</v>
      </c>
      <c r="C34" s="84" t="s">
        <v>42</v>
      </c>
      <c r="D34" s="87">
        <f>'Приложение № 7'!G147</f>
        <v>0</v>
      </c>
      <c r="E34" s="87">
        <f>'Приложение № 7'!H147</f>
        <v>0</v>
      </c>
      <c r="F34" s="198"/>
      <c r="G34" s="197"/>
      <c r="H34" s="197"/>
      <c r="I34" s="197"/>
    </row>
    <row r="35" spans="1:9" ht="20.100000000000001" hidden="1" customHeight="1" x14ac:dyDescent="0.3">
      <c r="A35" s="76" t="s">
        <v>21</v>
      </c>
      <c r="B35" s="89" t="s">
        <v>49</v>
      </c>
      <c r="C35" s="89" t="s">
        <v>44</v>
      </c>
      <c r="D35" s="67">
        <f>D36</f>
        <v>0</v>
      </c>
      <c r="E35" s="67">
        <f t="shared" ref="E35" si="8">E36</f>
        <v>0</v>
      </c>
      <c r="F35" s="198"/>
      <c r="G35" s="197"/>
      <c r="H35" s="197"/>
      <c r="I35" s="197"/>
    </row>
    <row r="36" spans="1:9" ht="20.100000000000001" hidden="1" customHeight="1" x14ac:dyDescent="0.3">
      <c r="A36" s="90" t="s">
        <v>162</v>
      </c>
      <c r="B36" s="91" t="s">
        <v>49</v>
      </c>
      <c r="C36" s="91" t="s">
        <v>45</v>
      </c>
      <c r="D36" s="87">
        <f>'Приложение № 7'!G153</f>
        <v>0</v>
      </c>
      <c r="E36" s="87">
        <f>'Приложение № 7'!H153</f>
        <v>0</v>
      </c>
      <c r="F36" s="203"/>
      <c r="G36" s="200"/>
      <c r="H36" s="200"/>
      <c r="I36" s="200"/>
    </row>
    <row r="37" spans="1:9" ht="20.100000000000001" customHeight="1" x14ac:dyDescent="0.3">
      <c r="A37" s="238" t="s">
        <v>236</v>
      </c>
      <c r="B37" s="239"/>
      <c r="C37" s="239"/>
      <c r="D37" s="107"/>
      <c r="E37" s="107"/>
      <c r="F37" s="176">
        <f>'Приложение № 7'!I158</f>
        <v>124.09</v>
      </c>
      <c r="G37" s="176">
        <f>'Приложение № 7'!J158</f>
        <v>124.08499999999999</v>
      </c>
      <c r="H37" s="176">
        <f>'Приложение № 7'!K158</f>
        <v>248.18</v>
      </c>
      <c r="I37" s="176">
        <f>'Приложение № 7'!L158</f>
        <v>248.18</v>
      </c>
    </row>
    <row r="38" spans="1:9" ht="24.9" customHeight="1" x14ac:dyDescent="0.3">
      <c r="A38" s="234" t="s">
        <v>57</v>
      </c>
      <c r="B38" s="234"/>
      <c r="C38" s="234"/>
      <c r="D38" s="50">
        <f>D11+D18+D20+D22+D25+D29+D31+D33+D35</f>
        <v>5176.4228999999996</v>
      </c>
      <c r="E38" s="50">
        <f>E11+E18+E20+E22+E25+E29+E31+E33+E35</f>
        <v>6936.4259000000002</v>
      </c>
      <c r="F38" s="50">
        <f>F11+F18+F20+F22+F25+F29+F31+F33+F35+F37</f>
        <v>5143.607</v>
      </c>
      <c r="G38" s="50">
        <f t="shared" ref="G38:I38" si="9">G11+G18+G20+G22+G25+G29+G31+G33+G35+G37</f>
        <v>5143.6019999999999</v>
      </c>
      <c r="H38" s="50">
        <f t="shared" si="9"/>
        <v>5166.2139999999999</v>
      </c>
      <c r="I38" s="50">
        <f t="shared" si="9"/>
        <v>5166.2139999999999</v>
      </c>
    </row>
    <row r="39" spans="1:9" x14ac:dyDescent="0.3">
      <c r="A39" s="1"/>
      <c r="B39" s="92"/>
      <c r="C39" s="88"/>
      <c r="D39" s="88"/>
      <c r="E39" s="88"/>
      <c r="F39" s="88"/>
    </row>
    <row r="40" spans="1:9" x14ac:dyDescent="0.3">
      <c r="A40" s="88"/>
      <c r="B40" s="92"/>
      <c r="C40" s="88"/>
      <c r="D40" s="88"/>
      <c r="E40" s="93"/>
      <c r="F40" s="88"/>
    </row>
    <row r="41" spans="1:9" x14ac:dyDescent="0.3">
      <c r="E41" s="64"/>
    </row>
    <row r="42" spans="1:9" x14ac:dyDescent="0.3">
      <c r="A42" s="95"/>
    </row>
    <row r="43" spans="1:9" x14ac:dyDescent="0.3">
      <c r="E43" s="64"/>
    </row>
    <row r="46" spans="1:9" x14ac:dyDescent="0.3">
      <c r="D46" s="96"/>
    </row>
  </sheetData>
  <mergeCells count="20">
    <mergeCell ref="A38:C38"/>
    <mergeCell ref="D1:E1"/>
    <mergeCell ref="D2:E2"/>
    <mergeCell ref="C3:E3"/>
    <mergeCell ref="C4:E4"/>
    <mergeCell ref="D5:E5"/>
    <mergeCell ref="A8:E8"/>
    <mergeCell ref="A9:A10"/>
    <mergeCell ref="B9:B10"/>
    <mergeCell ref="C9:C10"/>
    <mergeCell ref="D9:E9"/>
    <mergeCell ref="A37:C37"/>
    <mergeCell ref="F9:G9"/>
    <mergeCell ref="H9:I9"/>
    <mergeCell ref="H1:I1"/>
    <mergeCell ref="H2:I2"/>
    <mergeCell ref="G3:I3"/>
    <mergeCell ref="G4:I4"/>
    <mergeCell ref="H5:I5"/>
    <mergeCell ref="A7:I7"/>
  </mergeCells>
  <printOptions horizontalCentered="1"/>
  <pageMargins left="0.47244094488188981" right="0.39370078740157483" top="0.78740157480314965" bottom="0.3937007874015748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</sheetPr>
  <dimension ref="A1:L167"/>
  <sheetViews>
    <sheetView view="pageBreakPreview" zoomScale="108" zoomScaleNormal="100" zoomScaleSheetLayoutView="108" workbookViewId="0">
      <selection activeCell="A7" sqref="A7:L7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6" customWidth="1"/>
    <col min="4" max="4" width="6.5546875" style="2" customWidth="1"/>
    <col min="5" max="5" width="20" style="16" customWidth="1"/>
    <col min="6" max="6" width="7.6640625" style="16" customWidth="1"/>
    <col min="7" max="12" width="17.6640625" style="2" customWidth="1"/>
    <col min="13" max="16384" width="9.109375" style="2"/>
  </cols>
  <sheetData>
    <row r="1" spans="1:12" ht="20.100000000000001" customHeight="1" x14ac:dyDescent="0.3">
      <c r="B1" s="3"/>
      <c r="C1" s="4"/>
      <c r="D1" s="3"/>
      <c r="E1" s="4"/>
      <c r="J1" s="4"/>
      <c r="K1" s="231" t="s">
        <v>185</v>
      </c>
      <c r="L1" s="231"/>
    </row>
    <row r="2" spans="1:12" ht="20.100000000000001" customHeight="1" x14ac:dyDescent="0.3">
      <c r="B2" s="3"/>
      <c r="C2" s="4"/>
      <c r="D2" s="3"/>
      <c r="E2" s="4"/>
      <c r="J2" s="4"/>
      <c r="K2" s="231" t="s">
        <v>100</v>
      </c>
      <c r="L2" s="231"/>
    </row>
    <row r="3" spans="1:12" ht="20.100000000000001" customHeight="1" x14ac:dyDescent="0.3">
      <c r="B3" s="5"/>
      <c r="C3" s="6"/>
      <c r="D3" s="5"/>
      <c r="E3" s="15"/>
      <c r="J3" s="231" t="s">
        <v>165</v>
      </c>
      <c r="K3" s="231"/>
      <c r="L3" s="231"/>
    </row>
    <row r="4" spans="1:12" ht="31.5" customHeight="1" x14ac:dyDescent="0.3">
      <c r="B4" s="5"/>
      <c r="C4" s="6"/>
      <c r="D4" s="5"/>
      <c r="E4" s="15"/>
      <c r="J4" s="231" t="s">
        <v>101</v>
      </c>
      <c r="K4" s="231"/>
      <c r="L4" s="231"/>
    </row>
    <row r="5" spans="1:12" ht="20.100000000000001" customHeight="1" x14ac:dyDescent="0.3">
      <c r="B5" s="5"/>
      <c r="C5" s="6"/>
      <c r="D5" s="5"/>
      <c r="E5" s="15"/>
      <c r="J5" s="98"/>
      <c r="K5" s="232" t="s">
        <v>186</v>
      </c>
      <c r="L5" s="232"/>
    </row>
    <row r="6" spans="1:12" x14ac:dyDescent="0.3">
      <c r="B6" s="5"/>
      <c r="C6" s="6"/>
      <c r="D6" s="5"/>
      <c r="E6" s="15"/>
      <c r="F6" s="98"/>
      <c r="G6" s="7"/>
      <c r="H6" s="7"/>
    </row>
    <row r="7" spans="1:12" ht="52.5" customHeight="1" x14ac:dyDescent="0.3">
      <c r="A7" s="233" t="s">
        <v>187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</row>
    <row r="8" spans="1:12" ht="60" hidden="1" customHeight="1" x14ac:dyDescent="0.3">
      <c r="A8" s="235" t="s">
        <v>99</v>
      </c>
      <c r="B8" s="235"/>
      <c r="C8" s="235"/>
      <c r="D8" s="235"/>
      <c r="E8" s="235"/>
      <c r="F8" s="235"/>
      <c r="G8" s="235"/>
      <c r="H8" s="235"/>
    </row>
    <row r="9" spans="1:12" ht="17.399999999999999" customHeight="1" x14ac:dyDescent="0.3">
      <c r="A9" s="236" t="s">
        <v>0</v>
      </c>
      <c r="B9" s="230" t="s">
        <v>1</v>
      </c>
      <c r="C9" s="237" t="s">
        <v>102</v>
      </c>
      <c r="D9" s="236" t="s">
        <v>103</v>
      </c>
      <c r="E9" s="237" t="s">
        <v>2</v>
      </c>
      <c r="F9" s="237" t="s">
        <v>104</v>
      </c>
      <c r="G9" s="230" t="s">
        <v>56</v>
      </c>
      <c r="H9" s="230"/>
      <c r="I9" s="230" t="s">
        <v>56</v>
      </c>
      <c r="J9" s="230"/>
      <c r="K9" s="230" t="s">
        <v>56</v>
      </c>
      <c r="L9" s="230"/>
    </row>
    <row r="10" spans="1:12" ht="38.25" customHeight="1" x14ac:dyDescent="0.3">
      <c r="A10" s="236"/>
      <c r="B10" s="230"/>
      <c r="C10" s="237"/>
      <c r="D10" s="236"/>
      <c r="E10" s="237"/>
      <c r="F10" s="237"/>
      <c r="G10" s="103" t="s">
        <v>171</v>
      </c>
      <c r="H10" s="103" t="s">
        <v>172</v>
      </c>
      <c r="I10" s="106" t="s">
        <v>232</v>
      </c>
      <c r="J10" s="106" t="s">
        <v>233</v>
      </c>
      <c r="K10" s="106" t="s">
        <v>234</v>
      </c>
      <c r="L10" s="106" t="s">
        <v>235</v>
      </c>
    </row>
    <row r="11" spans="1:12" ht="35.1" customHeight="1" x14ac:dyDescent="0.3">
      <c r="A11" s="9" t="s">
        <v>166</v>
      </c>
      <c r="B11" s="10">
        <v>793</v>
      </c>
      <c r="C11" s="11"/>
      <c r="D11" s="12"/>
      <c r="E11" s="43"/>
      <c r="F11" s="11"/>
      <c r="G11" s="174">
        <f>G159</f>
        <v>5176.4228999999996</v>
      </c>
      <c r="H11" s="174">
        <f t="shared" ref="H11:L11" si="0">H159</f>
        <v>6936.4259000000002</v>
      </c>
      <c r="I11" s="174">
        <f t="shared" si="0"/>
        <v>5143.607</v>
      </c>
      <c r="J11" s="174">
        <f t="shared" si="0"/>
        <v>5143.6019999999999</v>
      </c>
      <c r="K11" s="174">
        <f t="shared" si="0"/>
        <v>5166.2139999999999</v>
      </c>
      <c r="L11" s="174">
        <f t="shared" si="0"/>
        <v>5166.2139999999999</v>
      </c>
    </row>
    <row r="12" spans="1:12" ht="20.100000000000001" customHeight="1" x14ac:dyDescent="0.3">
      <c r="A12" s="9" t="s">
        <v>3</v>
      </c>
      <c r="B12" s="10">
        <v>793</v>
      </c>
      <c r="C12" s="13" t="s">
        <v>42</v>
      </c>
      <c r="D12" s="13" t="s">
        <v>44</v>
      </c>
      <c r="E12" s="97" t="s">
        <v>167</v>
      </c>
      <c r="F12" s="48" t="s">
        <v>168</v>
      </c>
      <c r="G12" s="175">
        <f>G13+G19+G25+G42+G48+G53</f>
        <v>4326.3500000000004</v>
      </c>
      <c r="H12" s="175">
        <f>H13+H19+H25+H42+H48+H53</f>
        <v>4326.3500000000004</v>
      </c>
      <c r="I12" s="175">
        <f t="shared" ref="I12:L12" si="1">I13+I19+I25+I42+I48+I53</f>
        <v>4308.04</v>
      </c>
      <c r="J12" s="175">
        <f t="shared" si="1"/>
        <v>4308.04</v>
      </c>
      <c r="K12" s="175">
        <f t="shared" si="1"/>
        <v>4332.28</v>
      </c>
      <c r="L12" s="175">
        <f t="shared" si="1"/>
        <v>4332.28</v>
      </c>
    </row>
    <row r="13" spans="1:12" ht="35.1" customHeight="1" x14ac:dyDescent="0.3">
      <c r="A13" s="22" t="s">
        <v>28</v>
      </c>
      <c r="B13" s="23">
        <v>793</v>
      </c>
      <c r="C13" s="24" t="s">
        <v>42</v>
      </c>
      <c r="D13" s="24" t="s">
        <v>45</v>
      </c>
      <c r="E13" s="97" t="s">
        <v>167</v>
      </c>
      <c r="F13" s="48" t="s">
        <v>168</v>
      </c>
      <c r="G13" s="176">
        <f>G14</f>
        <v>820.06</v>
      </c>
      <c r="H13" s="176">
        <f t="shared" ref="H13:L17" si="2">H14</f>
        <v>820.06</v>
      </c>
      <c r="I13" s="176">
        <f t="shared" si="2"/>
        <v>828.93</v>
      </c>
      <c r="J13" s="176">
        <f t="shared" si="2"/>
        <v>828.93</v>
      </c>
      <c r="K13" s="176">
        <f t="shared" si="2"/>
        <v>862.1</v>
      </c>
      <c r="L13" s="176">
        <f t="shared" si="2"/>
        <v>862.1</v>
      </c>
    </row>
    <row r="14" spans="1:12" ht="35.1" customHeight="1" x14ac:dyDescent="0.3">
      <c r="A14" s="21" t="s">
        <v>170</v>
      </c>
      <c r="B14" s="25">
        <v>793</v>
      </c>
      <c r="C14" s="26" t="s">
        <v>42</v>
      </c>
      <c r="D14" s="26" t="s">
        <v>45</v>
      </c>
      <c r="E14" s="45" t="s">
        <v>113</v>
      </c>
      <c r="F14" s="99" t="s">
        <v>168</v>
      </c>
      <c r="G14" s="177">
        <f>G15</f>
        <v>820.06</v>
      </c>
      <c r="H14" s="177">
        <f t="shared" si="2"/>
        <v>820.06</v>
      </c>
      <c r="I14" s="177">
        <f t="shared" si="2"/>
        <v>828.93</v>
      </c>
      <c r="J14" s="177">
        <f t="shared" si="2"/>
        <v>828.93</v>
      </c>
      <c r="K14" s="177">
        <f t="shared" ref="K14:L17" si="3">K15</f>
        <v>862.1</v>
      </c>
      <c r="L14" s="177">
        <f t="shared" si="3"/>
        <v>862.1</v>
      </c>
    </row>
    <row r="15" spans="1:12" ht="20.100000000000001" customHeight="1" x14ac:dyDescent="0.3">
      <c r="A15" s="20" t="s">
        <v>63</v>
      </c>
      <c r="B15" s="27">
        <v>793</v>
      </c>
      <c r="C15" s="28" t="s">
        <v>42</v>
      </c>
      <c r="D15" s="28" t="s">
        <v>45</v>
      </c>
      <c r="E15" s="46" t="s">
        <v>114</v>
      </c>
      <c r="F15" s="39" t="s">
        <v>168</v>
      </c>
      <c r="G15" s="178">
        <f>G16</f>
        <v>820.06</v>
      </c>
      <c r="H15" s="178">
        <f t="shared" si="2"/>
        <v>820.06</v>
      </c>
      <c r="I15" s="178">
        <f t="shared" si="2"/>
        <v>828.93</v>
      </c>
      <c r="J15" s="178">
        <f t="shared" si="2"/>
        <v>828.93</v>
      </c>
      <c r="K15" s="178">
        <f t="shared" si="3"/>
        <v>862.1</v>
      </c>
      <c r="L15" s="178">
        <f t="shared" si="3"/>
        <v>862.1</v>
      </c>
    </row>
    <row r="16" spans="1:12" ht="35.1" customHeight="1" x14ac:dyDescent="0.3">
      <c r="A16" s="29" t="s">
        <v>59</v>
      </c>
      <c r="B16" s="27">
        <v>793</v>
      </c>
      <c r="C16" s="28" t="s">
        <v>42</v>
      </c>
      <c r="D16" s="28" t="s">
        <v>45</v>
      </c>
      <c r="E16" s="46" t="s">
        <v>115</v>
      </c>
      <c r="F16" s="39" t="s">
        <v>168</v>
      </c>
      <c r="G16" s="178">
        <f>G17</f>
        <v>820.06</v>
      </c>
      <c r="H16" s="178">
        <f t="shared" si="2"/>
        <v>820.06</v>
      </c>
      <c r="I16" s="178">
        <f t="shared" si="2"/>
        <v>828.93</v>
      </c>
      <c r="J16" s="178">
        <f t="shared" si="2"/>
        <v>828.93</v>
      </c>
      <c r="K16" s="178">
        <f t="shared" si="3"/>
        <v>862.1</v>
      </c>
      <c r="L16" s="178">
        <f t="shared" si="3"/>
        <v>862.1</v>
      </c>
    </row>
    <row r="17" spans="1:12" ht="69.900000000000006" customHeight="1" x14ac:dyDescent="0.3">
      <c r="A17" s="29" t="s">
        <v>13</v>
      </c>
      <c r="B17" s="27">
        <v>793</v>
      </c>
      <c r="C17" s="28" t="s">
        <v>42</v>
      </c>
      <c r="D17" s="28" t="s">
        <v>45</v>
      </c>
      <c r="E17" s="46" t="s">
        <v>115</v>
      </c>
      <c r="F17" s="28">
        <v>100</v>
      </c>
      <c r="G17" s="179">
        <f>G18</f>
        <v>820.06</v>
      </c>
      <c r="H17" s="179">
        <f t="shared" si="2"/>
        <v>820.06</v>
      </c>
      <c r="I17" s="179">
        <f t="shared" si="2"/>
        <v>828.93</v>
      </c>
      <c r="J17" s="179">
        <f t="shared" si="2"/>
        <v>828.93</v>
      </c>
      <c r="K17" s="179">
        <f t="shared" si="3"/>
        <v>862.1</v>
      </c>
      <c r="L17" s="179">
        <f t="shared" si="3"/>
        <v>862.1</v>
      </c>
    </row>
    <row r="18" spans="1:12" ht="35.1" customHeight="1" x14ac:dyDescent="0.3">
      <c r="A18" s="30" t="s">
        <v>14</v>
      </c>
      <c r="B18" s="31">
        <v>793</v>
      </c>
      <c r="C18" s="32" t="s">
        <v>42</v>
      </c>
      <c r="D18" s="32" t="s">
        <v>45</v>
      </c>
      <c r="E18" s="47" t="s">
        <v>115</v>
      </c>
      <c r="F18" s="32">
        <v>120</v>
      </c>
      <c r="G18" s="180">
        <v>820.06</v>
      </c>
      <c r="H18" s="180">
        <f>G18</f>
        <v>820.06</v>
      </c>
      <c r="I18" s="180">
        <v>828.93</v>
      </c>
      <c r="J18" s="173">
        <f>I18</f>
        <v>828.93</v>
      </c>
      <c r="K18" s="180">
        <v>862.1</v>
      </c>
      <c r="L18" s="172">
        <f>K18</f>
        <v>862.1</v>
      </c>
    </row>
    <row r="19" spans="1:12" ht="50.1" hidden="1" customHeight="1" x14ac:dyDescent="0.3">
      <c r="A19" s="19" t="s">
        <v>58</v>
      </c>
      <c r="B19" s="23">
        <v>793</v>
      </c>
      <c r="C19" s="24" t="s">
        <v>42</v>
      </c>
      <c r="D19" s="24" t="s">
        <v>46</v>
      </c>
      <c r="E19" s="41"/>
      <c r="F19" s="35"/>
      <c r="G19" s="181">
        <f>G20</f>
        <v>0</v>
      </c>
      <c r="H19" s="181">
        <f t="shared" ref="H19:I23" si="4">H20</f>
        <v>0</v>
      </c>
      <c r="I19" s="181">
        <f t="shared" si="4"/>
        <v>0</v>
      </c>
      <c r="J19" s="173"/>
      <c r="K19" s="181">
        <f t="shared" ref="K19:K23" si="5">K20</f>
        <v>0</v>
      </c>
      <c r="L19" s="172"/>
    </row>
    <row r="20" spans="1:12" ht="20.100000000000001" hidden="1" customHeight="1" x14ac:dyDescent="0.3">
      <c r="A20" s="21" t="s">
        <v>116</v>
      </c>
      <c r="B20" s="25">
        <v>793</v>
      </c>
      <c r="C20" s="26" t="s">
        <v>42</v>
      </c>
      <c r="D20" s="26" t="s">
        <v>46</v>
      </c>
      <c r="E20" s="45" t="s">
        <v>117</v>
      </c>
      <c r="F20" s="26"/>
      <c r="G20" s="182">
        <f>G21</f>
        <v>0</v>
      </c>
      <c r="H20" s="182">
        <f t="shared" si="4"/>
        <v>0</v>
      </c>
      <c r="I20" s="182">
        <f t="shared" si="4"/>
        <v>0</v>
      </c>
      <c r="J20" s="173"/>
      <c r="K20" s="182">
        <f t="shared" si="5"/>
        <v>0</v>
      </c>
      <c r="L20" s="172"/>
    </row>
    <row r="21" spans="1:12" ht="20.100000000000001" hidden="1" customHeight="1" x14ac:dyDescent="0.3">
      <c r="A21" s="20" t="s">
        <v>118</v>
      </c>
      <c r="B21" s="27">
        <v>793</v>
      </c>
      <c r="C21" s="28" t="s">
        <v>42</v>
      </c>
      <c r="D21" s="28" t="s">
        <v>46</v>
      </c>
      <c r="E21" s="46" t="s">
        <v>119</v>
      </c>
      <c r="F21" s="28"/>
      <c r="G21" s="179">
        <f>G22</f>
        <v>0</v>
      </c>
      <c r="H21" s="179">
        <f t="shared" si="4"/>
        <v>0</v>
      </c>
      <c r="I21" s="179">
        <f t="shared" si="4"/>
        <v>0</v>
      </c>
      <c r="J21" s="173"/>
      <c r="K21" s="179">
        <f t="shared" si="5"/>
        <v>0</v>
      </c>
      <c r="L21" s="172"/>
    </row>
    <row r="22" spans="1:12" ht="20.100000000000001" hidden="1" customHeight="1" x14ac:dyDescent="0.3">
      <c r="A22" s="29" t="s">
        <v>120</v>
      </c>
      <c r="B22" s="27">
        <v>793</v>
      </c>
      <c r="C22" s="28" t="s">
        <v>42</v>
      </c>
      <c r="D22" s="28" t="s">
        <v>46</v>
      </c>
      <c r="E22" s="46" t="s">
        <v>121</v>
      </c>
      <c r="F22" s="28"/>
      <c r="G22" s="179">
        <f>G23</f>
        <v>0</v>
      </c>
      <c r="H22" s="179">
        <f t="shared" si="4"/>
        <v>0</v>
      </c>
      <c r="I22" s="179">
        <f t="shared" si="4"/>
        <v>0</v>
      </c>
      <c r="J22" s="173"/>
      <c r="K22" s="179">
        <f t="shared" si="5"/>
        <v>0</v>
      </c>
      <c r="L22" s="172"/>
    </row>
    <row r="23" spans="1:12" ht="69.900000000000006" hidden="1" customHeight="1" x14ac:dyDescent="0.3">
      <c r="A23" s="29" t="s">
        <v>13</v>
      </c>
      <c r="B23" s="27">
        <v>793</v>
      </c>
      <c r="C23" s="28" t="s">
        <v>42</v>
      </c>
      <c r="D23" s="28" t="s">
        <v>46</v>
      </c>
      <c r="E23" s="46" t="s">
        <v>121</v>
      </c>
      <c r="F23" s="39">
        <v>100</v>
      </c>
      <c r="G23" s="178">
        <f>G24</f>
        <v>0</v>
      </c>
      <c r="H23" s="178">
        <f t="shared" si="4"/>
        <v>0</v>
      </c>
      <c r="I23" s="178">
        <f t="shared" si="4"/>
        <v>0</v>
      </c>
      <c r="J23" s="173"/>
      <c r="K23" s="178">
        <f t="shared" si="5"/>
        <v>0</v>
      </c>
      <c r="L23" s="172"/>
    </row>
    <row r="24" spans="1:12" ht="35.1" hidden="1" customHeight="1" x14ac:dyDescent="0.3">
      <c r="A24" s="30" t="s">
        <v>14</v>
      </c>
      <c r="B24" s="31">
        <v>793</v>
      </c>
      <c r="C24" s="32" t="s">
        <v>42</v>
      </c>
      <c r="D24" s="32" t="s">
        <v>46</v>
      </c>
      <c r="E24" s="47" t="s">
        <v>121</v>
      </c>
      <c r="F24" s="32">
        <v>120</v>
      </c>
      <c r="G24" s="180"/>
      <c r="H24" s="180"/>
      <c r="I24" s="180"/>
      <c r="J24" s="173"/>
      <c r="K24" s="180"/>
      <c r="L24" s="172"/>
    </row>
    <row r="25" spans="1:12" ht="50.1" customHeight="1" x14ac:dyDescent="0.3">
      <c r="A25" s="22" t="s">
        <v>4</v>
      </c>
      <c r="B25" s="33">
        <v>793</v>
      </c>
      <c r="C25" s="24" t="s">
        <v>42</v>
      </c>
      <c r="D25" s="24" t="s">
        <v>47</v>
      </c>
      <c r="E25" s="97" t="s">
        <v>167</v>
      </c>
      <c r="F25" s="48" t="s">
        <v>168</v>
      </c>
      <c r="G25" s="176">
        <f>G26+G31</f>
        <v>3460.79</v>
      </c>
      <c r="H25" s="176">
        <f t="shared" ref="H25:I25" si="6">H26+H31</f>
        <v>3459.29</v>
      </c>
      <c r="I25" s="176">
        <f t="shared" si="6"/>
        <v>3433.6099999999997</v>
      </c>
      <c r="J25" s="176">
        <f t="shared" ref="J25" si="7">J26+J31</f>
        <v>3433.6099999999997</v>
      </c>
      <c r="K25" s="176">
        <f t="shared" ref="K25:L25" si="8">K26+K31</f>
        <v>3424.68</v>
      </c>
      <c r="L25" s="176">
        <f t="shared" si="8"/>
        <v>3424.68</v>
      </c>
    </row>
    <row r="26" spans="1:12" ht="20.100000000000001" customHeight="1" x14ac:dyDescent="0.3">
      <c r="A26" s="29" t="s">
        <v>106</v>
      </c>
      <c r="B26" s="27">
        <v>793</v>
      </c>
      <c r="C26" s="28" t="s">
        <v>42</v>
      </c>
      <c r="D26" s="28" t="s">
        <v>47</v>
      </c>
      <c r="E26" s="46" t="s">
        <v>105</v>
      </c>
      <c r="F26" s="39" t="s">
        <v>168</v>
      </c>
      <c r="G26" s="178">
        <f>G27</f>
        <v>87.5</v>
      </c>
      <c r="H26" s="178">
        <f t="shared" ref="H26:J29" si="9">H27</f>
        <v>87.5</v>
      </c>
      <c r="I26" s="178">
        <f t="shared" si="9"/>
        <v>87.5</v>
      </c>
      <c r="J26" s="178">
        <f t="shared" si="9"/>
        <v>87.5</v>
      </c>
      <c r="K26" s="178">
        <f t="shared" ref="K26:L29" si="10">K27</f>
        <v>87.5</v>
      </c>
      <c r="L26" s="178">
        <f t="shared" si="10"/>
        <v>87.5</v>
      </c>
    </row>
    <row r="27" spans="1:12" ht="20.100000000000001" customHeight="1" x14ac:dyDescent="0.3">
      <c r="A27" s="29" t="s">
        <v>107</v>
      </c>
      <c r="B27" s="27">
        <v>793</v>
      </c>
      <c r="C27" s="28" t="s">
        <v>42</v>
      </c>
      <c r="D27" s="28" t="s">
        <v>47</v>
      </c>
      <c r="E27" s="46" t="s">
        <v>108</v>
      </c>
      <c r="F27" s="39" t="s">
        <v>168</v>
      </c>
      <c r="G27" s="178">
        <f>G28</f>
        <v>87.5</v>
      </c>
      <c r="H27" s="178">
        <f t="shared" si="9"/>
        <v>87.5</v>
      </c>
      <c r="I27" s="178">
        <f t="shared" si="9"/>
        <v>87.5</v>
      </c>
      <c r="J27" s="178">
        <f t="shared" si="9"/>
        <v>87.5</v>
      </c>
      <c r="K27" s="178">
        <f t="shared" si="10"/>
        <v>87.5</v>
      </c>
      <c r="L27" s="178">
        <f t="shared" si="10"/>
        <v>87.5</v>
      </c>
    </row>
    <row r="28" spans="1:12" ht="35.1" customHeight="1" x14ac:dyDescent="0.3">
      <c r="A28" s="29" t="s">
        <v>22</v>
      </c>
      <c r="B28" s="27">
        <v>793</v>
      </c>
      <c r="C28" s="28" t="s">
        <v>42</v>
      </c>
      <c r="D28" s="28" t="s">
        <v>47</v>
      </c>
      <c r="E28" s="46" t="s">
        <v>111</v>
      </c>
      <c r="F28" s="39" t="s">
        <v>168</v>
      </c>
      <c r="G28" s="178">
        <f>G29</f>
        <v>87.5</v>
      </c>
      <c r="H28" s="178">
        <f t="shared" si="9"/>
        <v>87.5</v>
      </c>
      <c r="I28" s="178">
        <f t="shared" si="9"/>
        <v>87.5</v>
      </c>
      <c r="J28" s="178">
        <f t="shared" si="9"/>
        <v>87.5</v>
      </c>
      <c r="K28" s="178">
        <f t="shared" si="10"/>
        <v>87.5</v>
      </c>
      <c r="L28" s="178">
        <f t="shared" si="10"/>
        <v>87.5</v>
      </c>
    </row>
    <row r="29" spans="1:12" ht="35.1" customHeight="1" x14ac:dyDescent="0.3">
      <c r="A29" s="29" t="s">
        <v>32</v>
      </c>
      <c r="B29" s="27">
        <v>793</v>
      </c>
      <c r="C29" s="28" t="s">
        <v>42</v>
      </c>
      <c r="D29" s="28" t="s">
        <v>47</v>
      </c>
      <c r="E29" s="46" t="s">
        <v>111</v>
      </c>
      <c r="F29" s="39">
        <v>200</v>
      </c>
      <c r="G29" s="178">
        <f>G30</f>
        <v>87.5</v>
      </c>
      <c r="H29" s="178">
        <f t="shared" si="9"/>
        <v>87.5</v>
      </c>
      <c r="I29" s="178">
        <f t="shared" si="9"/>
        <v>87.5</v>
      </c>
      <c r="J29" s="178">
        <f t="shared" si="9"/>
        <v>87.5</v>
      </c>
      <c r="K29" s="178">
        <f t="shared" si="10"/>
        <v>87.5</v>
      </c>
      <c r="L29" s="178">
        <f t="shared" si="10"/>
        <v>87.5</v>
      </c>
    </row>
    <row r="30" spans="1:12" ht="35.1" customHeight="1" x14ac:dyDescent="0.3">
      <c r="A30" s="29" t="s">
        <v>31</v>
      </c>
      <c r="B30" s="27">
        <v>793</v>
      </c>
      <c r="C30" s="28" t="s">
        <v>42</v>
      </c>
      <c r="D30" s="28" t="s">
        <v>47</v>
      </c>
      <c r="E30" s="46" t="s">
        <v>111</v>
      </c>
      <c r="F30" s="39">
        <v>240</v>
      </c>
      <c r="G30" s="178">
        <v>87.5</v>
      </c>
      <c r="H30" s="179">
        <v>87.5</v>
      </c>
      <c r="I30" s="178">
        <v>87.5</v>
      </c>
      <c r="J30" s="179">
        <v>87.5</v>
      </c>
      <c r="K30" s="179">
        <v>87.5</v>
      </c>
      <c r="L30" s="191">
        <v>87.5</v>
      </c>
    </row>
    <row r="31" spans="1:12" ht="20.100000000000001" customHeight="1" x14ac:dyDescent="0.3">
      <c r="A31" s="55" t="s">
        <v>122</v>
      </c>
      <c r="B31" s="56">
        <v>793</v>
      </c>
      <c r="C31" s="57" t="s">
        <v>42</v>
      </c>
      <c r="D31" s="57" t="s">
        <v>47</v>
      </c>
      <c r="E31" s="58" t="s">
        <v>123</v>
      </c>
      <c r="F31" s="100" t="s">
        <v>168</v>
      </c>
      <c r="G31" s="183">
        <f>G32+G39</f>
        <v>3373.29</v>
      </c>
      <c r="H31" s="183">
        <f t="shared" ref="H31:I31" si="11">H32+H39</f>
        <v>3371.79</v>
      </c>
      <c r="I31" s="183">
        <f t="shared" si="11"/>
        <v>3346.1099999999997</v>
      </c>
      <c r="J31" s="183">
        <f t="shared" ref="J31" si="12">J32+J39</f>
        <v>3346.1099999999997</v>
      </c>
      <c r="K31" s="183">
        <f t="shared" ref="K31:L31" si="13">K32+K39</f>
        <v>3337.18</v>
      </c>
      <c r="L31" s="183">
        <f t="shared" si="13"/>
        <v>3337.18</v>
      </c>
    </row>
    <row r="32" spans="1:12" ht="35.1" customHeight="1" x14ac:dyDescent="0.3">
      <c r="A32" s="29" t="s">
        <v>59</v>
      </c>
      <c r="B32" s="27">
        <v>793</v>
      </c>
      <c r="C32" s="28" t="s">
        <v>42</v>
      </c>
      <c r="D32" s="28" t="s">
        <v>47</v>
      </c>
      <c r="E32" s="46" t="s">
        <v>124</v>
      </c>
      <c r="F32" s="28" t="s">
        <v>168</v>
      </c>
      <c r="G32" s="179">
        <f>G33+G35+G37</f>
        <v>3020.29</v>
      </c>
      <c r="H32" s="179">
        <f t="shared" ref="H32:I32" si="14">H33+H35+H37</f>
        <v>3018.79</v>
      </c>
      <c r="I32" s="179">
        <f t="shared" si="14"/>
        <v>2993.1099999999997</v>
      </c>
      <c r="J32" s="179">
        <f t="shared" ref="J32" si="15">J33+J35+J37</f>
        <v>2993.1099999999997</v>
      </c>
      <c r="K32" s="179">
        <f t="shared" ref="K32:L32" si="16">K33+K35+K37</f>
        <v>2984.18</v>
      </c>
      <c r="L32" s="179">
        <f t="shared" si="16"/>
        <v>2984.18</v>
      </c>
    </row>
    <row r="33" spans="1:12" ht="69.900000000000006" customHeight="1" x14ac:dyDescent="0.3">
      <c r="A33" s="29" t="s">
        <v>13</v>
      </c>
      <c r="B33" s="27">
        <v>793</v>
      </c>
      <c r="C33" s="28" t="s">
        <v>42</v>
      </c>
      <c r="D33" s="28" t="s">
        <v>47</v>
      </c>
      <c r="E33" s="46" t="s">
        <v>124</v>
      </c>
      <c r="F33" s="28">
        <v>100</v>
      </c>
      <c r="G33" s="179">
        <f>G34</f>
        <v>1845.29</v>
      </c>
      <c r="H33" s="179">
        <f t="shared" ref="H33:J33" si="17">H34</f>
        <v>1845.29</v>
      </c>
      <c r="I33" s="179">
        <f t="shared" si="17"/>
        <v>1858.11</v>
      </c>
      <c r="J33" s="179">
        <f t="shared" si="17"/>
        <v>1858.11</v>
      </c>
      <c r="K33" s="179">
        <f t="shared" ref="K33:L33" si="18">K34</f>
        <v>1897.36</v>
      </c>
      <c r="L33" s="179">
        <f t="shared" si="18"/>
        <v>1897.36</v>
      </c>
    </row>
    <row r="34" spans="1:12" ht="35.1" customHeight="1" x14ac:dyDescent="0.3">
      <c r="A34" s="29" t="s">
        <v>14</v>
      </c>
      <c r="B34" s="27">
        <v>793</v>
      </c>
      <c r="C34" s="28" t="s">
        <v>42</v>
      </c>
      <c r="D34" s="28" t="s">
        <v>47</v>
      </c>
      <c r="E34" s="46" t="s">
        <v>124</v>
      </c>
      <c r="F34" s="28">
        <v>120</v>
      </c>
      <c r="G34" s="179">
        <v>1845.29</v>
      </c>
      <c r="H34" s="179">
        <f>G34</f>
        <v>1845.29</v>
      </c>
      <c r="I34" s="179">
        <v>1858.11</v>
      </c>
      <c r="J34" s="179">
        <f>I34</f>
        <v>1858.11</v>
      </c>
      <c r="K34" s="179">
        <v>1897.36</v>
      </c>
      <c r="L34" s="179">
        <f>K34</f>
        <v>1897.36</v>
      </c>
    </row>
    <row r="35" spans="1:12" ht="35.1" customHeight="1" x14ac:dyDescent="0.3">
      <c r="A35" s="29" t="s">
        <v>32</v>
      </c>
      <c r="B35" s="27">
        <v>793</v>
      </c>
      <c r="C35" s="28" t="s">
        <v>42</v>
      </c>
      <c r="D35" s="28" t="s">
        <v>47</v>
      </c>
      <c r="E35" s="46" t="s">
        <v>124</v>
      </c>
      <c r="F35" s="28">
        <v>200</v>
      </c>
      <c r="G35" s="179">
        <f>G36</f>
        <v>1160</v>
      </c>
      <c r="H35" s="179">
        <f t="shared" ref="H35:J35" si="19">H36</f>
        <v>1160</v>
      </c>
      <c r="I35" s="179">
        <f t="shared" si="19"/>
        <v>1120</v>
      </c>
      <c r="J35" s="179">
        <f t="shared" si="19"/>
        <v>1120</v>
      </c>
      <c r="K35" s="179">
        <f t="shared" ref="K35:L35" si="20">K36</f>
        <v>1071.82</v>
      </c>
      <c r="L35" s="179">
        <f t="shared" si="20"/>
        <v>1071.82</v>
      </c>
    </row>
    <row r="36" spans="1:12" ht="35.1" customHeight="1" x14ac:dyDescent="0.3">
      <c r="A36" s="29" t="s">
        <v>31</v>
      </c>
      <c r="B36" s="27">
        <v>793</v>
      </c>
      <c r="C36" s="28" t="s">
        <v>42</v>
      </c>
      <c r="D36" s="28" t="s">
        <v>47</v>
      </c>
      <c r="E36" s="46" t="s">
        <v>124</v>
      </c>
      <c r="F36" s="28">
        <v>240</v>
      </c>
      <c r="G36" s="179">
        <v>1160</v>
      </c>
      <c r="H36" s="179">
        <f>G36</f>
        <v>1160</v>
      </c>
      <c r="I36" s="179">
        <v>1120</v>
      </c>
      <c r="J36" s="179">
        <f>I36</f>
        <v>1120</v>
      </c>
      <c r="K36" s="179">
        <v>1071.82</v>
      </c>
      <c r="L36" s="179">
        <f>K36</f>
        <v>1071.82</v>
      </c>
    </row>
    <row r="37" spans="1:12" ht="20.100000000000001" customHeight="1" x14ac:dyDescent="0.3">
      <c r="A37" s="29" t="s">
        <v>15</v>
      </c>
      <c r="B37" s="27">
        <v>793</v>
      </c>
      <c r="C37" s="28" t="s">
        <v>42</v>
      </c>
      <c r="D37" s="28" t="s">
        <v>47</v>
      </c>
      <c r="E37" s="46" t="s">
        <v>124</v>
      </c>
      <c r="F37" s="28">
        <v>800</v>
      </c>
      <c r="G37" s="179">
        <f>G38</f>
        <v>15</v>
      </c>
      <c r="H37" s="179">
        <f t="shared" ref="H37:J37" si="21">H38</f>
        <v>13.5</v>
      </c>
      <c r="I37" s="179">
        <f t="shared" si="21"/>
        <v>15</v>
      </c>
      <c r="J37" s="179">
        <f t="shared" si="21"/>
        <v>15</v>
      </c>
      <c r="K37" s="179">
        <f t="shared" ref="K37:L37" si="22">K38</f>
        <v>15</v>
      </c>
      <c r="L37" s="179">
        <f t="shared" si="22"/>
        <v>15</v>
      </c>
    </row>
    <row r="38" spans="1:12" ht="20.100000000000001" customHeight="1" x14ac:dyDescent="0.3">
      <c r="A38" s="29" t="s">
        <v>16</v>
      </c>
      <c r="B38" s="27">
        <v>793</v>
      </c>
      <c r="C38" s="28" t="s">
        <v>42</v>
      </c>
      <c r="D38" s="28" t="s">
        <v>47</v>
      </c>
      <c r="E38" s="46" t="s">
        <v>124</v>
      </c>
      <c r="F38" s="28">
        <v>850</v>
      </c>
      <c r="G38" s="179">
        <v>15</v>
      </c>
      <c r="H38" s="179">
        <v>13.5</v>
      </c>
      <c r="I38" s="179">
        <v>15</v>
      </c>
      <c r="J38" s="173">
        <v>15</v>
      </c>
      <c r="K38" s="179">
        <v>15</v>
      </c>
      <c r="L38" s="191">
        <v>15</v>
      </c>
    </row>
    <row r="39" spans="1:12" ht="35.1" customHeight="1" x14ac:dyDescent="0.3">
      <c r="A39" s="29" t="s">
        <v>169</v>
      </c>
      <c r="B39" s="27">
        <v>793</v>
      </c>
      <c r="C39" s="28" t="s">
        <v>42</v>
      </c>
      <c r="D39" s="28" t="s">
        <v>47</v>
      </c>
      <c r="E39" s="46" t="s">
        <v>125</v>
      </c>
      <c r="F39" s="28" t="s">
        <v>168</v>
      </c>
      <c r="G39" s="179">
        <f>G40</f>
        <v>353</v>
      </c>
      <c r="H39" s="179">
        <f t="shared" ref="H39:J40" si="23">H40</f>
        <v>353</v>
      </c>
      <c r="I39" s="179">
        <f t="shared" si="23"/>
        <v>353</v>
      </c>
      <c r="J39" s="179">
        <f t="shared" si="23"/>
        <v>353</v>
      </c>
      <c r="K39" s="179">
        <f t="shared" ref="K39:L40" si="24">K40</f>
        <v>353</v>
      </c>
      <c r="L39" s="179">
        <f t="shared" si="24"/>
        <v>353</v>
      </c>
    </row>
    <row r="40" spans="1:12" ht="20.100000000000001" customHeight="1" x14ac:dyDescent="0.3">
      <c r="A40" s="29" t="s">
        <v>7</v>
      </c>
      <c r="B40" s="27">
        <v>793</v>
      </c>
      <c r="C40" s="28" t="s">
        <v>42</v>
      </c>
      <c r="D40" s="28" t="s">
        <v>47</v>
      </c>
      <c r="E40" s="46" t="s">
        <v>125</v>
      </c>
      <c r="F40" s="28">
        <v>500</v>
      </c>
      <c r="G40" s="179">
        <f>G41</f>
        <v>353</v>
      </c>
      <c r="H40" s="179">
        <f t="shared" ref="H40" si="25">H41</f>
        <v>353</v>
      </c>
      <c r="I40" s="179">
        <f t="shared" si="23"/>
        <v>353</v>
      </c>
      <c r="J40" s="179">
        <f t="shared" si="23"/>
        <v>353</v>
      </c>
      <c r="K40" s="179">
        <f t="shared" si="24"/>
        <v>353</v>
      </c>
      <c r="L40" s="179">
        <f t="shared" si="24"/>
        <v>353</v>
      </c>
    </row>
    <row r="41" spans="1:12" ht="20.100000000000001" customHeight="1" x14ac:dyDescent="0.3">
      <c r="A41" s="29" t="s">
        <v>18</v>
      </c>
      <c r="B41" s="27">
        <v>793</v>
      </c>
      <c r="C41" s="28" t="s">
        <v>42</v>
      </c>
      <c r="D41" s="28" t="s">
        <v>47</v>
      </c>
      <c r="E41" s="46" t="s">
        <v>125</v>
      </c>
      <c r="F41" s="28">
        <v>540</v>
      </c>
      <c r="G41" s="179">
        <v>353</v>
      </c>
      <c r="H41" s="179">
        <v>353</v>
      </c>
      <c r="I41" s="179">
        <v>353</v>
      </c>
      <c r="J41" s="173">
        <v>353</v>
      </c>
      <c r="K41" s="179">
        <v>353</v>
      </c>
      <c r="L41" s="192">
        <v>353</v>
      </c>
    </row>
    <row r="42" spans="1:12" ht="50.1" customHeight="1" x14ac:dyDescent="0.3">
      <c r="A42" s="19" t="s">
        <v>23</v>
      </c>
      <c r="B42" s="33">
        <v>793</v>
      </c>
      <c r="C42" s="24" t="s">
        <v>42</v>
      </c>
      <c r="D42" s="24" t="s">
        <v>48</v>
      </c>
      <c r="E42" s="97" t="s">
        <v>167</v>
      </c>
      <c r="F42" s="48" t="s">
        <v>168</v>
      </c>
      <c r="G42" s="176">
        <f>G43</f>
        <v>37.5</v>
      </c>
      <c r="H42" s="176">
        <f t="shared" ref="H42:J46" si="26">H43</f>
        <v>37.5</v>
      </c>
      <c r="I42" s="176">
        <f t="shared" si="26"/>
        <v>37.5</v>
      </c>
      <c r="J42" s="176">
        <f t="shared" si="26"/>
        <v>37.5</v>
      </c>
      <c r="K42" s="176">
        <f t="shared" ref="K42:L46" si="27">K43</f>
        <v>37.5</v>
      </c>
      <c r="L42" s="176">
        <f t="shared" si="27"/>
        <v>37.5</v>
      </c>
    </row>
    <row r="43" spans="1:12" ht="20.100000000000001" customHeight="1" x14ac:dyDescent="0.3">
      <c r="A43" s="21" t="s">
        <v>126</v>
      </c>
      <c r="B43" s="25">
        <v>793</v>
      </c>
      <c r="C43" s="26" t="s">
        <v>42</v>
      </c>
      <c r="D43" s="26" t="s">
        <v>48</v>
      </c>
      <c r="E43" s="45" t="s">
        <v>127</v>
      </c>
      <c r="F43" s="99" t="s">
        <v>168</v>
      </c>
      <c r="G43" s="177">
        <f>G44</f>
        <v>37.5</v>
      </c>
      <c r="H43" s="177">
        <f t="shared" si="26"/>
        <v>37.5</v>
      </c>
      <c r="I43" s="177">
        <f t="shared" si="26"/>
        <v>37.5</v>
      </c>
      <c r="J43" s="177">
        <f t="shared" si="26"/>
        <v>37.5</v>
      </c>
      <c r="K43" s="177">
        <f t="shared" si="27"/>
        <v>37.5</v>
      </c>
      <c r="L43" s="177">
        <f t="shared" si="27"/>
        <v>37.5</v>
      </c>
    </row>
    <row r="44" spans="1:12" ht="20.100000000000001" customHeight="1" x14ac:dyDescent="0.3">
      <c r="A44" s="29" t="s">
        <v>128</v>
      </c>
      <c r="B44" s="27">
        <v>793</v>
      </c>
      <c r="C44" s="28" t="s">
        <v>42</v>
      </c>
      <c r="D44" s="28" t="s">
        <v>48</v>
      </c>
      <c r="E44" s="46" t="s">
        <v>129</v>
      </c>
      <c r="F44" s="39" t="s">
        <v>168</v>
      </c>
      <c r="G44" s="178">
        <f>G45</f>
        <v>37.5</v>
      </c>
      <c r="H44" s="178">
        <f t="shared" si="26"/>
        <v>37.5</v>
      </c>
      <c r="I44" s="178">
        <f t="shared" si="26"/>
        <v>37.5</v>
      </c>
      <c r="J44" s="178">
        <f t="shared" si="26"/>
        <v>37.5</v>
      </c>
      <c r="K44" s="178">
        <f t="shared" si="27"/>
        <v>37.5</v>
      </c>
      <c r="L44" s="178">
        <f t="shared" si="27"/>
        <v>37.5</v>
      </c>
    </row>
    <row r="45" spans="1:12" ht="35.1" customHeight="1" x14ac:dyDescent="0.3">
      <c r="A45" s="29" t="s">
        <v>169</v>
      </c>
      <c r="B45" s="27">
        <v>793</v>
      </c>
      <c r="C45" s="28" t="s">
        <v>42</v>
      </c>
      <c r="D45" s="28" t="s">
        <v>48</v>
      </c>
      <c r="E45" s="46" t="s">
        <v>130</v>
      </c>
      <c r="F45" s="39" t="s">
        <v>168</v>
      </c>
      <c r="G45" s="178">
        <f>G46</f>
        <v>37.5</v>
      </c>
      <c r="H45" s="178">
        <f t="shared" si="26"/>
        <v>37.5</v>
      </c>
      <c r="I45" s="178">
        <f t="shared" si="26"/>
        <v>37.5</v>
      </c>
      <c r="J45" s="178">
        <f t="shared" si="26"/>
        <v>37.5</v>
      </c>
      <c r="K45" s="178">
        <f t="shared" si="27"/>
        <v>37.5</v>
      </c>
      <c r="L45" s="178">
        <f t="shared" si="27"/>
        <v>37.5</v>
      </c>
    </row>
    <row r="46" spans="1:12" ht="20.100000000000001" customHeight="1" x14ac:dyDescent="0.3">
      <c r="A46" s="29" t="s">
        <v>7</v>
      </c>
      <c r="B46" s="27">
        <v>793</v>
      </c>
      <c r="C46" s="28" t="s">
        <v>42</v>
      </c>
      <c r="D46" s="28" t="s">
        <v>48</v>
      </c>
      <c r="E46" s="46" t="s">
        <v>130</v>
      </c>
      <c r="F46" s="39">
        <v>500</v>
      </c>
      <c r="G46" s="178">
        <f>G47</f>
        <v>37.5</v>
      </c>
      <c r="H46" s="178">
        <f t="shared" si="26"/>
        <v>37.5</v>
      </c>
      <c r="I46" s="178">
        <f t="shared" si="26"/>
        <v>37.5</v>
      </c>
      <c r="J46" s="178">
        <f t="shared" si="26"/>
        <v>37.5</v>
      </c>
      <c r="K46" s="178">
        <f t="shared" si="27"/>
        <v>37.5</v>
      </c>
      <c r="L46" s="178">
        <f t="shared" si="27"/>
        <v>37.5</v>
      </c>
    </row>
    <row r="47" spans="1:12" ht="20.100000000000001" customHeight="1" x14ac:dyDescent="0.3">
      <c r="A47" s="30" t="s">
        <v>18</v>
      </c>
      <c r="B47" s="31">
        <v>793</v>
      </c>
      <c r="C47" s="32" t="s">
        <v>42</v>
      </c>
      <c r="D47" s="32" t="s">
        <v>48</v>
      </c>
      <c r="E47" s="47" t="s">
        <v>130</v>
      </c>
      <c r="F47" s="40">
        <v>540</v>
      </c>
      <c r="G47" s="184">
        <v>37.5</v>
      </c>
      <c r="H47" s="180">
        <v>37.5</v>
      </c>
      <c r="I47" s="184">
        <v>37.5</v>
      </c>
      <c r="J47" s="173">
        <v>37.5</v>
      </c>
      <c r="K47" s="180">
        <v>37.5</v>
      </c>
      <c r="L47" s="192">
        <v>37.5</v>
      </c>
    </row>
    <row r="48" spans="1:12" ht="20.100000000000001" customHeight="1" x14ac:dyDescent="0.3">
      <c r="A48" s="22" t="s">
        <v>24</v>
      </c>
      <c r="B48" s="33">
        <v>793</v>
      </c>
      <c r="C48" s="24" t="s">
        <v>42</v>
      </c>
      <c r="D48" s="24" t="s">
        <v>49</v>
      </c>
      <c r="E48" s="97" t="s">
        <v>167</v>
      </c>
      <c r="F48" s="48" t="s">
        <v>168</v>
      </c>
      <c r="G48" s="176">
        <f>G49</f>
        <v>8</v>
      </c>
      <c r="H48" s="176">
        <f t="shared" ref="H48:J51" si="28">H49</f>
        <v>8</v>
      </c>
      <c r="I48" s="176">
        <f t="shared" si="28"/>
        <v>8</v>
      </c>
      <c r="J48" s="176">
        <f t="shared" si="28"/>
        <v>8</v>
      </c>
      <c r="K48" s="176">
        <f t="shared" ref="K48:L51" si="29">K49</f>
        <v>8</v>
      </c>
      <c r="L48" s="176">
        <f t="shared" si="29"/>
        <v>8</v>
      </c>
    </row>
    <row r="49" spans="1:12" ht="20.100000000000001" customHeight="1" x14ac:dyDescent="0.3">
      <c r="A49" s="21" t="s">
        <v>64</v>
      </c>
      <c r="B49" s="25">
        <v>793</v>
      </c>
      <c r="C49" s="26" t="s">
        <v>42</v>
      </c>
      <c r="D49" s="26" t="s">
        <v>49</v>
      </c>
      <c r="E49" s="45" t="s">
        <v>131</v>
      </c>
      <c r="F49" s="99" t="s">
        <v>168</v>
      </c>
      <c r="G49" s="177">
        <f>G50</f>
        <v>8</v>
      </c>
      <c r="H49" s="177">
        <f t="shared" si="28"/>
        <v>8</v>
      </c>
      <c r="I49" s="177">
        <f t="shared" si="28"/>
        <v>8</v>
      </c>
      <c r="J49" s="177">
        <f t="shared" si="28"/>
        <v>8</v>
      </c>
      <c r="K49" s="177">
        <f t="shared" si="29"/>
        <v>8</v>
      </c>
      <c r="L49" s="177">
        <f t="shared" si="29"/>
        <v>8</v>
      </c>
    </row>
    <row r="50" spans="1:12" ht="20.100000000000001" customHeight="1" x14ac:dyDescent="0.3">
      <c r="A50" s="29" t="s">
        <v>34</v>
      </c>
      <c r="B50" s="27">
        <v>793</v>
      </c>
      <c r="C50" s="28" t="s">
        <v>42</v>
      </c>
      <c r="D50" s="28" t="s">
        <v>49</v>
      </c>
      <c r="E50" s="46" t="s">
        <v>132</v>
      </c>
      <c r="F50" s="39" t="s">
        <v>168</v>
      </c>
      <c r="G50" s="178">
        <f>G51</f>
        <v>8</v>
      </c>
      <c r="H50" s="178">
        <f t="shared" si="28"/>
        <v>8</v>
      </c>
      <c r="I50" s="178">
        <f t="shared" si="28"/>
        <v>8</v>
      </c>
      <c r="J50" s="178">
        <f t="shared" si="28"/>
        <v>8</v>
      </c>
      <c r="K50" s="178">
        <f t="shared" si="29"/>
        <v>8</v>
      </c>
      <c r="L50" s="178">
        <f t="shared" si="29"/>
        <v>8</v>
      </c>
    </row>
    <row r="51" spans="1:12" ht="20.100000000000001" customHeight="1" x14ac:dyDescent="0.3">
      <c r="A51" s="29" t="s">
        <v>15</v>
      </c>
      <c r="B51" s="27">
        <v>793</v>
      </c>
      <c r="C51" s="28" t="s">
        <v>42</v>
      </c>
      <c r="D51" s="28" t="s">
        <v>49</v>
      </c>
      <c r="E51" s="46" t="s">
        <v>132</v>
      </c>
      <c r="F51" s="39">
        <v>800</v>
      </c>
      <c r="G51" s="178">
        <f>G52</f>
        <v>8</v>
      </c>
      <c r="H51" s="178">
        <f t="shared" si="28"/>
        <v>8</v>
      </c>
      <c r="I51" s="178">
        <f t="shared" si="28"/>
        <v>8</v>
      </c>
      <c r="J51" s="178">
        <f t="shared" si="28"/>
        <v>8</v>
      </c>
      <c r="K51" s="178">
        <f t="shared" si="29"/>
        <v>8</v>
      </c>
      <c r="L51" s="178">
        <f t="shared" si="29"/>
        <v>8</v>
      </c>
    </row>
    <row r="52" spans="1:12" ht="20.100000000000001" customHeight="1" x14ac:dyDescent="0.3">
      <c r="A52" s="30" t="s">
        <v>25</v>
      </c>
      <c r="B52" s="31">
        <v>793</v>
      </c>
      <c r="C52" s="32" t="s">
        <v>42</v>
      </c>
      <c r="D52" s="32" t="s">
        <v>49</v>
      </c>
      <c r="E52" s="47" t="s">
        <v>132</v>
      </c>
      <c r="F52" s="40">
        <v>870</v>
      </c>
      <c r="G52" s="184">
        <v>8</v>
      </c>
      <c r="H52" s="180">
        <v>8</v>
      </c>
      <c r="I52" s="184">
        <v>8</v>
      </c>
      <c r="J52" s="184">
        <v>8</v>
      </c>
      <c r="K52" s="180">
        <v>8</v>
      </c>
      <c r="L52" s="180">
        <v>8</v>
      </c>
    </row>
    <row r="53" spans="1:12" ht="20.100000000000001" customHeight="1" x14ac:dyDescent="0.3">
      <c r="A53" s="22" t="s">
        <v>5</v>
      </c>
      <c r="B53" s="33">
        <v>793</v>
      </c>
      <c r="C53" s="24" t="s">
        <v>42</v>
      </c>
      <c r="D53" s="24" t="s">
        <v>50</v>
      </c>
      <c r="E53" s="97" t="s">
        <v>167</v>
      </c>
      <c r="F53" s="48" t="s">
        <v>168</v>
      </c>
      <c r="G53" s="176">
        <f>G54</f>
        <v>0</v>
      </c>
      <c r="H53" s="176">
        <f t="shared" ref="H53:H54" si="30">H54</f>
        <v>1.5</v>
      </c>
      <c r="I53" s="176">
        <f t="shared" ref="I53:L54" si="31">I54</f>
        <v>0</v>
      </c>
      <c r="J53" s="176">
        <f t="shared" si="31"/>
        <v>0</v>
      </c>
      <c r="K53" s="176">
        <f t="shared" si="31"/>
        <v>0</v>
      </c>
      <c r="L53" s="176">
        <f t="shared" si="31"/>
        <v>0</v>
      </c>
    </row>
    <row r="54" spans="1:12" ht="20.100000000000001" customHeight="1" x14ac:dyDescent="0.3">
      <c r="A54" s="55" t="s">
        <v>122</v>
      </c>
      <c r="B54" s="25">
        <v>793</v>
      </c>
      <c r="C54" s="26" t="s">
        <v>42</v>
      </c>
      <c r="D54" s="26" t="s">
        <v>50</v>
      </c>
      <c r="E54" s="45" t="s">
        <v>123</v>
      </c>
      <c r="F54" s="99" t="s">
        <v>168</v>
      </c>
      <c r="G54" s="185">
        <f>G55</f>
        <v>0</v>
      </c>
      <c r="H54" s="185">
        <f t="shared" si="30"/>
        <v>1.5</v>
      </c>
      <c r="I54" s="185">
        <f t="shared" si="31"/>
        <v>0</v>
      </c>
      <c r="J54" s="185">
        <f t="shared" si="31"/>
        <v>0</v>
      </c>
      <c r="K54" s="185">
        <f t="shared" si="31"/>
        <v>0</v>
      </c>
      <c r="L54" s="185">
        <f t="shared" si="31"/>
        <v>0</v>
      </c>
    </row>
    <row r="55" spans="1:12" ht="20.100000000000001" customHeight="1" x14ac:dyDescent="0.3">
      <c r="A55" s="20" t="s">
        <v>133</v>
      </c>
      <c r="B55" s="27">
        <v>793</v>
      </c>
      <c r="C55" s="28" t="s">
        <v>42</v>
      </c>
      <c r="D55" s="28" t="s">
        <v>50</v>
      </c>
      <c r="E55" s="46" t="s">
        <v>134</v>
      </c>
      <c r="F55" s="39" t="s">
        <v>168</v>
      </c>
      <c r="G55" s="178">
        <f>G56+G58</f>
        <v>0</v>
      </c>
      <c r="H55" s="178">
        <f t="shared" ref="H55" si="32">H56+H58</f>
        <v>1.5</v>
      </c>
      <c r="I55" s="178">
        <f>I56+I58</f>
        <v>0</v>
      </c>
      <c r="J55" s="178">
        <f>J56+J58</f>
        <v>0</v>
      </c>
      <c r="K55" s="178">
        <f>K56+K58</f>
        <v>0</v>
      </c>
      <c r="L55" s="178">
        <f>L56+L58</f>
        <v>0</v>
      </c>
    </row>
    <row r="56" spans="1:12" ht="35.1" customHeight="1" x14ac:dyDescent="0.3">
      <c r="A56" s="29" t="s">
        <v>32</v>
      </c>
      <c r="B56" s="27">
        <v>793</v>
      </c>
      <c r="C56" s="28" t="s">
        <v>42</v>
      </c>
      <c r="D56" s="28" t="s">
        <v>50</v>
      </c>
      <c r="E56" s="46" t="s">
        <v>134</v>
      </c>
      <c r="F56" s="39">
        <v>200</v>
      </c>
      <c r="G56" s="178">
        <f>G57</f>
        <v>0</v>
      </c>
      <c r="H56" s="178">
        <f t="shared" ref="H56" si="33">H57</f>
        <v>1.5</v>
      </c>
      <c r="I56" s="178">
        <f>I57</f>
        <v>0</v>
      </c>
      <c r="J56" s="178">
        <f>J57</f>
        <v>0</v>
      </c>
      <c r="K56" s="178">
        <f>K57</f>
        <v>0</v>
      </c>
      <c r="L56" s="178">
        <f>L57</f>
        <v>0</v>
      </c>
    </row>
    <row r="57" spans="1:12" ht="35.1" customHeight="1" x14ac:dyDescent="0.3">
      <c r="A57" s="29" t="s">
        <v>31</v>
      </c>
      <c r="B57" s="27">
        <v>793</v>
      </c>
      <c r="C57" s="28" t="s">
        <v>42</v>
      </c>
      <c r="D57" s="28" t="s">
        <v>50</v>
      </c>
      <c r="E57" s="46" t="s">
        <v>134</v>
      </c>
      <c r="F57" s="39">
        <v>240</v>
      </c>
      <c r="G57" s="178">
        <v>0</v>
      </c>
      <c r="H57" s="178">
        <v>1.5</v>
      </c>
      <c r="I57" s="178">
        <v>0</v>
      </c>
      <c r="J57" s="178">
        <v>0</v>
      </c>
      <c r="K57" s="178">
        <v>0</v>
      </c>
      <c r="L57" s="178">
        <v>0</v>
      </c>
    </row>
    <row r="58" spans="1:12" ht="20.100000000000001" hidden="1" customHeight="1" x14ac:dyDescent="0.3">
      <c r="A58" s="55" t="s">
        <v>15</v>
      </c>
      <c r="B58" s="56">
        <v>793</v>
      </c>
      <c r="C58" s="57" t="s">
        <v>42</v>
      </c>
      <c r="D58" s="57" t="s">
        <v>47</v>
      </c>
      <c r="E58" s="58" t="s">
        <v>134</v>
      </c>
      <c r="F58" s="57">
        <v>800</v>
      </c>
      <c r="G58" s="186">
        <f>G59</f>
        <v>0</v>
      </c>
      <c r="H58" s="186">
        <f t="shared" ref="H58" si="34">H59</f>
        <v>0</v>
      </c>
      <c r="I58" s="173"/>
      <c r="J58" s="173"/>
      <c r="K58" s="172"/>
      <c r="L58" s="172"/>
    </row>
    <row r="59" spans="1:12" ht="20.100000000000001" hidden="1" customHeight="1" x14ac:dyDescent="0.3">
      <c r="A59" s="29" t="s">
        <v>16</v>
      </c>
      <c r="B59" s="27">
        <v>793</v>
      </c>
      <c r="C59" s="28" t="s">
        <v>42</v>
      </c>
      <c r="D59" s="28" t="s">
        <v>47</v>
      </c>
      <c r="E59" s="46" t="s">
        <v>134</v>
      </c>
      <c r="F59" s="28">
        <v>850</v>
      </c>
      <c r="G59" s="179"/>
      <c r="H59" s="179"/>
      <c r="I59" s="173"/>
      <c r="J59" s="173"/>
      <c r="K59" s="172"/>
      <c r="L59" s="172"/>
    </row>
    <row r="60" spans="1:12" ht="20.100000000000001" customHeight="1" x14ac:dyDescent="0.3">
      <c r="A60" s="22" t="s">
        <v>26</v>
      </c>
      <c r="B60" s="33">
        <v>793</v>
      </c>
      <c r="C60" s="24" t="s">
        <v>45</v>
      </c>
      <c r="D60" s="24" t="s">
        <v>44</v>
      </c>
      <c r="E60" s="97" t="s">
        <v>167</v>
      </c>
      <c r="F60" s="48" t="s">
        <v>168</v>
      </c>
      <c r="G60" s="176">
        <f>G61</f>
        <v>125.3429</v>
      </c>
      <c r="H60" s="176">
        <f t="shared" ref="H60:J62" si="35">H61</f>
        <v>125.3429</v>
      </c>
      <c r="I60" s="176">
        <f t="shared" si="35"/>
        <v>126.67699999999999</v>
      </c>
      <c r="J60" s="176">
        <f t="shared" si="35"/>
        <v>126.67699999999999</v>
      </c>
      <c r="K60" s="176">
        <f t="shared" ref="K60:L62" si="36">K61</f>
        <v>131.84399999999999</v>
      </c>
      <c r="L60" s="176">
        <f t="shared" si="36"/>
        <v>131.84399999999999</v>
      </c>
    </row>
    <row r="61" spans="1:12" ht="20.100000000000001" customHeight="1" x14ac:dyDescent="0.3">
      <c r="A61" s="22" t="s">
        <v>27</v>
      </c>
      <c r="B61" s="33">
        <v>793</v>
      </c>
      <c r="C61" s="24" t="s">
        <v>45</v>
      </c>
      <c r="D61" s="24" t="s">
        <v>46</v>
      </c>
      <c r="E61" s="97" t="s">
        <v>167</v>
      </c>
      <c r="F61" s="48" t="s">
        <v>168</v>
      </c>
      <c r="G61" s="176">
        <f>G62</f>
        <v>125.3429</v>
      </c>
      <c r="H61" s="176">
        <f t="shared" si="35"/>
        <v>125.3429</v>
      </c>
      <c r="I61" s="176">
        <f t="shared" si="35"/>
        <v>126.67699999999999</v>
      </c>
      <c r="J61" s="176">
        <f t="shared" si="35"/>
        <v>126.67699999999999</v>
      </c>
      <c r="K61" s="176">
        <f t="shared" si="36"/>
        <v>131.84399999999999</v>
      </c>
      <c r="L61" s="176">
        <f t="shared" si="36"/>
        <v>131.84399999999999</v>
      </c>
    </row>
    <row r="62" spans="1:12" ht="20.100000000000001" customHeight="1" x14ac:dyDescent="0.3">
      <c r="A62" s="36" t="s">
        <v>110</v>
      </c>
      <c r="B62" s="25">
        <v>793</v>
      </c>
      <c r="C62" s="26" t="s">
        <v>45</v>
      </c>
      <c r="D62" s="26" t="s">
        <v>46</v>
      </c>
      <c r="E62" s="45" t="s">
        <v>109</v>
      </c>
      <c r="F62" s="99" t="s">
        <v>168</v>
      </c>
      <c r="G62" s="177">
        <f>G63</f>
        <v>125.3429</v>
      </c>
      <c r="H62" s="177">
        <f t="shared" si="35"/>
        <v>125.3429</v>
      </c>
      <c r="I62" s="177">
        <f t="shared" si="35"/>
        <v>126.67699999999999</v>
      </c>
      <c r="J62" s="177">
        <f t="shared" si="35"/>
        <v>126.67699999999999</v>
      </c>
      <c r="K62" s="177">
        <f t="shared" si="36"/>
        <v>131.84399999999999</v>
      </c>
      <c r="L62" s="177">
        <f t="shared" si="36"/>
        <v>131.84399999999999</v>
      </c>
    </row>
    <row r="63" spans="1:12" ht="35.1" customHeight="1" x14ac:dyDescent="0.3">
      <c r="A63" s="20" t="s">
        <v>79</v>
      </c>
      <c r="B63" s="27">
        <v>793</v>
      </c>
      <c r="C63" s="28" t="s">
        <v>45</v>
      </c>
      <c r="D63" s="28" t="s">
        <v>46</v>
      </c>
      <c r="E63" s="46" t="s">
        <v>112</v>
      </c>
      <c r="F63" s="28" t="s">
        <v>168</v>
      </c>
      <c r="G63" s="179">
        <f>G64+G66</f>
        <v>125.3429</v>
      </c>
      <c r="H63" s="179">
        <f t="shared" ref="H63:I63" si="37">H64+H66</f>
        <v>125.3429</v>
      </c>
      <c r="I63" s="179">
        <f t="shared" si="37"/>
        <v>126.67699999999999</v>
      </c>
      <c r="J63" s="179">
        <f t="shared" ref="J63" si="38">J64+J66</f>
        <v>126.67699999999999</v>
      </c>
      <c r="K63" s="179">
        <f t="shared" ref="K63:L63" si="39">K64+K66</f>
        <v>131.84399999999999</v>
      </c>
      <c r="L63" s="179">
        <f t="shared" si="39"/>
        <v>131.84399999999999</v>
      </c>
    </row>
    <row r="64" spans="1:12" ht="69.900000000000006" customHeight="1" x14ac:dyDescent="0.3">
      <c r="A64" s="29" t="s">
        <v>13</v>
      </c>
      <c r="B64" s="27">
        <v>793</v>
      </c>
      <c r="C64" s="28" t="s">
        <v>45</v>
      </c>
      <c r="D64" s="28" t="s">
        <v>46</v>
      </c>
      <c r="E64" s="46" t="s">
        <v>112</v>
      </c>
      <c r="F64" s="28">
        <v>100</v>
      </c>
      <c r="G64" s="179">
        <f>G65</f>
        <v>110.468</v>
      </c>
      <c r="H64" s="179">
        <f t="shared" ref="H64:J64" si="40">H65</f>
        <v>110.468</v>
      </c>
      <c r="I64" s="179">
        <f t="shared" si="40"/>
        <v>111.797</v>
      </c>
      <c r="J64" s="179">
        <f t="shared" si="40"/>
        <v>111.797</v>
      </c>
      <c r="K64" s="179">
        <f t="shared" ref="K64:L64" si="41">K65</f>
        <v>116.4</v>
      </c>
      <c r="L64" s="179">
        <f t="shared" si="41"/>
        <v>116.4</v>
      </c>
    </row>
    <row r="65" spans="1:12" ht="35.1" customHeight="1" x14ac:dyDescent="0.3">
      <c r="A65" s="29" t="s">
        <v>14</v>
      </c>
      <c r="B65" s="27">
        <v>793</v>
      </c>
      <c r="C65" s="28" t="s">
        <v>45</v>
      </c>
      <c r="D65" s="28" t="s">
        <v>46</v>
      </c>
      <c r="E65" s="46" t="s">
        <v>112</v>
      </c>
      <c r="F65" s="28">
        <v>120</v>
      </c>
      <c r="G65" s="178">
        <v>110.468</v>
      </c>
      <c r="H65" s="178">
        <f>G65</f>
        <v>110.468</v>
      </c>
      <c r="I65" s="178">
        <v>111.797</v>
      </c>
      <c r="J65" s="178">
        <v>111.797</v>
      </c>
      <c r="K65" s="178">
        <v>116.4</v>
      </c>
      <c r="L65" s="178">
        <v>116.4</v>
      </c>
    </row>
    <row r="66" spans="1:12" ht="35.1" customHeight="1" x14ac:dyDescent="0.3">
      <c r="A66" s="29" t="s">
        <v>32</v>
      </c>
      <c r="B66" s="27">
        <v>793</v>
      </c>
      <c r="C66" s="28" t="s">
        <v>45</v>
      </c>
      <c r="D66" s="28" t="s">
        <v>46</v>
      </c>
      <c r="E66" s="46" t="s">
        <v>112</v>
      </c>
      <c r="F66" s="39">
        <v>200</v>
      </c>
      <c r="G66" s="178">
        <f>G67</f>
        <v>14.8749</v>
      </c>
      <c r="H66" s="178">
        <f t="shared" ref="H66:J66" si="42">H67</f>
        <v>14.8749</v>
      </c>
      <c r="I66" s="178">
        <f t="shared" si="42"/>
        <v>14.88</v>
      </c>
      <c r="J66" s="178">
        <f t="shared" si="42"/>
        <v>14.88</v>
      </c>
      <c r="K66" s="178">
        <f t="shared" ref="K66:L66" si="43">K67</f>
        <v>15.444000000000001</v>
      </c>
      <c r="L66" s="178">
        <f t="shared" si="43"/>
        <v>15.444000000000001</v>
      </c>
    </row>
    <row r="67" spans="1:12" ht="35.1" customHeight="1" x14ac:dyDescent="0.3">
      <c r="A67" s="30" t="s">
        <v>31</v>
      </c>
      <c r="B67" s="31">
        <v>793</v>
      </c>
      <c r="C67" s="32" t="s">
        <v>45</v>
      </c>
      <c r="D67" s="32" t="s">
        <v>46</v>
      </c>
      <c r="E67" s="46" t="s">
        <v>112</v>
      </c>
      <c r="F67" s="40">
        <v>240</v>
      </c>
      <c r="G67" s="179">
        <v>14.8749</v>
      </c>
      <c r="H67" s="179">
        <f>G67</f>
        <v>14.8749</v>
      </c>
      <c r="I67" s="179">
        <v>14.88</v>
      </c>
      <c r="J67" s="179">
        <v>14.88</v>
      </c>
      <c r="K67" s="179">
        <v>15.444000000000001</v>
      </c>
      <c r="L67" s="179">
        <v>15.444000000000001</v>
      </c>
    </row>
    <row r="68" spans="1:12" ht="35.1" hidden="1" customHeight="1" x14ac:dyDescent="0.3">
      <c r="A68" s="22" t="s">
        <v>36</v>
      </c>
      <c r="B68" s="33">
        <v>793</v>
      </c>
      <c r="C68" s="24" t="s">
        <v>46</v>
      </c>
      <c r="D68" s="24" t="s">
        <v>44</v>
      </c>
      <c r="E68" s="97" t="s">
        <v>167</v>
      </c>
      <c r="F68" s="48" t="s">
        <v>168</v>
      </c>
      <c r="G68" s="176">
        <f t="shared" ref="G68:G73" si="44">G69</f>
        <v>0</v>
      </c>
      <c r="H68" s="176">
        <f t="shared" ref="H68:H73" si="45">H69</f>
        <v>0</v>
      </c>
      <c r="I68" s="173"/>
      <c r="J68" s="173"/>
      <c r="K68" s="172"/>
      <c r="L68" s="172"/>
    </row>
    <row r="69" spans="1:12" ht="35.1" hidden="1" customHeight="1" x14ac:dyDescent="0.3">
      <c r="A69" s="42" t="s">
        <v>98</v>
      </c>
      <c r="B69" s="33">
        <v>793</v>
      </c>
      <c r="C69" s="24" t="s">
        <v>46</v>
      </c>
      <c r="D69" s="24" t="s">
        <v>51</v>
      </c>
      <c r="E69" s="97" t="s">
        <v>167</v>
      </c>
      <c r="F69" s="48" t="s">
        <v>168</v>
      </c>
      <c r="G69" s="176">
        <f t="shared" si="44"/>
        <v>0</v>
      </c>
      <c r="H69" s="176">
        <f t="shared" si="45"/>
        <v>0</v>
      </c>
      <c r="I69" s="173"/>
      <c r="J69" s="173"/>
      <c r="K69" s="172"/>
      <c r="L69" s="172"/>
    </row>
    <row r="70" spans="1:12" ht="35.1" hidden="1" customHeight="1" x14ac:dyDescent="0.3">
      <c r="A70" s="36" t="s">
        <v>135</v>
      </c>
      <c r="B70" s="25">
        <v>793</v>
      </c>
      <c r="C70" s="26" t="s">
        <v>46</v>
      </c>
      <c r="D70" s="26" t="s">
        <v>51</v>
      </c>
      <c r="E70" s="45" t="s">
        <v>136</v>
      </c>
      <c r="F70" s="99" t="s">
        <v>168</v>
      </c>
      <c r="G70" s="177">
        <f t="shared" si="44"/>
        <v>0</v>
      </c>
      <c r="H70" s="177">
        <f t="shared" si="45"/>
        <v>0</v>
      </c>
      <c r="I70" s="173"/>
      <c r="J70" s="173"/>
      <c r="K70" s="172"/>
      <c r="L70" s="172"/>
    </row>
    <row r="71" spans="1:12" ht="35.1" hidden="1" customHeight="1" x14ac:dyDescent="0.3">
      <c r="A71" s="20" t="s">
        <v>137</v>
      </c>
      <c r="B71" s="27">
        <v>793</v>
      </c>
      <c r="C71" s="28" t="s">
        <v>46</v>
      </c>
      <c r="D71" s="28" t="s">
        <v>51</v>
      </c>
      <c r="E71" s="46" t="s">
        <v>138</v>
      </c>
      <c r="F71" s="39" t="s">
        <v>168</v>
      </c>
      <c r="G71" s="178">
        <f t="shared" si="44"/>
        <v>0</v>
      </c>
      <c r="H71" s="178">
        <f t="shared" si="45"/>
        <v>0</v>
      </c>
      <c r="I71" s="173"/>
      <c r="J71" s="173"/>
      <c r="K71" s="172"/>
      <c r="L71" s="172"/>
    </row>
    <row r="72" spans="1:12" ht="35.1" hidden="1" customHeight="1" x14ac:dyDescent="0.3">
      <c r="A72" s="20" t="s">
        <v>139</v>
      </c>
      <c r="B72" s="27">
        <v>793</v>
      </c>
      <c r="C72" s="28" t="s">
        <v>46</v>
      </c>
      <c r="D72" s="28" t="s">
        <v>51</v>
      </c>
      <c r="E72" s="46" t="s">
        <v>140</v>
      </c>
      <c r="F72" s="39" t="s">
        <v>168</v>
      </c>
      <c r="G72" s="178">
        <f t="shared" si="44"/>
        <v>0</v>
      </c>
      <c r="H72" s="178">
        <f t="shared" si="45"/>
        <v>0</v>
      </c>
      <c r="I72" s="173"/>
      <c r="J72" s="173"/>
      <c r="K72" s="172"/>
      <c r="L72" s="172"/>
    </row>
    <row r="73" spans="1:12" ht="35.1" hidden="1" customHeight="1" x14ac:dyDescent="0.3">
      <c r="A73" s="29" t="s">
        <v>32</v>
      </c>
      <c r="B73" s="27">
        <v>793</v>
      </c>
      <c r="C73" s="28" t="s">
        <v>46</v>
      </c>
      <c r="D73" s="28" t="s">
        <v>51</v>
      </c>
      <c r="E73" s="46" t="s">
        <v>140</v>
      </c>
      <c r="F73" s="39">
        <v>200</v>
      </c>
      <c r="G73" s="178">
        <f t="shared" si="44"/>
        <v>0</v>
      </c>
      <c r="H73" s="178">
        <f t="shared" si="45"/>
        <v>0</v>
      </c>
      <c r="I73" s="173"/>
      <c r="J73" s="173"/>
      <c r="K73" s="172"/>
      <c r="L73" s="172"/>
    </row>
    <row r="74" spans="1:12" ht="35.1" hidden="1" customHeight="1" x14ac:dyDescent="0.3">
      <c r="A74" s="29" t="s">
        <v>31</v>
      </c>
      <c r="B74" s="27">
        <v>793</v>
      </c>
      <c r="C74" s="28" t="s">
        <v>46</v>
      </c>
      <c r="D74" s="28" t="s">
        <v>51</v>
      </c>
      <c r="E74" s="46" t="s">
        <v>140</v>
      </c>
      <c r="F74" s="39">
        <v>240</v>
      </c>
      <c r="G74" s="178">
        <v>0</v>
      </c>
      <c r="H74" s="178"/>
      <c r="I74" s="173"/>
      <c r="J74" s="173"/>
      <c r="K74" s="172"/>
      <c r="L74" s="172"/>
    </row>
    <row r="75" spans="1:12" ht="35.1" hidden="1" customHeight="1" x14ac:dyDescent="0.3">
      <c r="A75" s="29" t="s">
        <v>43</v>
      </c>
      <c r="B75" s="27">
        <v>793</v>
      </c>
      <c r="C75" s="28" t="s">
        <v>46</v>
      </c>
      <c r="D75" s="28" t="s">
        <v>51</v>
      </c>
      <c r="E75" s="46" t="s">
        <v>80</v>
      </c>
      <c r="F75" s="39">
        <v>600</v>
      </c>
      <c r="G75" s="178"/>
      <c r="H75" s="179"/>
      <c r="I75" s="173"/>
      <c r="J75" s="173"/>
      <c r="K75" s="172"/>
      <c r="L75" s="172"/>
    </row>
    <row r="76" spans="1:12" ht="20.100000000000001" hidden="1" customHeight="1" x14ac:dyDescent="0.3">
      <c r="A76" s="30" t="s">
        <v>37</v>
      </c>
      <c r="B76" s="31">
        <v>793</v>
      </c>
      <c r="C76" s="32" t="s">
        <v>46</v>
      </c>
      <c r="D76" s="32" t="s">
        <v>51</v>
      </c>
      <c r="E76" s="47" t="s">
        <v>81</v>
      </c>
      <c r="F76" s="40">
        <v>630</v>
      </c>
      <c r="G76" s="184"/>
      <c r="H76" s="180"/>
      <c r="I76" s="173"/>
      <c r="J76" s="173"/>
      <c r="K76" s="172"/>
      <c r="L76" s="172"/>
    </row>
    <row r="77" spans="1:12" ht="20.100000000000001" customHeight="1" x14ac:dyDescent="0.3">
      <c r="A77" s="22" t="s">
        <v>6</v>
      </c>
      <c r="B77" s="33">
        <v>793</v>
      </c>
      <c r="C77" s="24" t="s">
        <v>47</v>
      </c>
      <c r="D77" s="24" t="s">
        <v>44</v>
      </c>
      <c r="E77" s="97" t="s">
        <v>167</v>
      </c>
      <c r="F77" s="48" t="s">
        <v>168</v>
      </c>
      <c r="G77" s="181">
        <f t="shared" ref="G77:L83" si="46">G78</f>
        <v>0</v>
      </c>
      <c r="H77" s="181">
        <f t="shared" si="46"/>
        <v>1480</v>
      </c>
      <c r="I77" s="181">
        <f t="shared" si="46"/>
        <v>0</v>
      </c>
      <c r="J77" s="181">
        <f t="shared" si="46"/>
        <v>0</v>
      </c>
      <c r="K77" s="181">
        <f t="shared" si="46"/>
        <v>0</v>
      </c>
      <c r="L77" s="181">
        <f t="shared" si="46"/>
        <v>0</v>
      </c>
    </row>
    <row r="78" spans="1:12" ht="20.100000000000001" customHeight="1" x14ac:dyDescent="0.3">
      <c r="A78" s="22" t="s">
        <v>8</v>
      </c>
      <c r="B78" s="33">
        <v>793</v>
      </c>
      <c r="C78" s="24" t="s">
        <v>47</v>
      </c>
      <c r="D78" s="24" t="s">
        <v>52</v>
      </c>
      <c r="E78" s="97" t="s">
        <v>167</v>
      </c>
      <c r="F78" s="48" t="s">
        <v>168</v>
      </c>
      <c r="G78" s="181">
        <f t="shared" si="46"/>
        <v>0</v>
      </c>
      <c r="H78" s="181">
        <f t="shared" si="46"/>
        <v>1480</v>
      </c>
      <c r="I78" s="181">
        <f t="shared" si="46"/>
        <v>0</v>
      </c>
      <c r="J78" s="181">
        <f t="shared" si="46"/>
        <v>0</v>
      </c>
      <c r="K78" s="181">
        <f t="shared" si="46"/>
        <v>0</v>
      </c>
      <c r="L78" s="181">
        <f t="shared" si="46"/>
        <v>0</v>
      </c>
    </row>
    <row r="79" spans="1:12" ht="50.25" customHeight="1" x14ac:dyDescent="0.3">
      <c r="A79" s="36" t="s">
        <v>173</v>
      </c>
      <c r="B79" s="25">
        <v>793</v>
      </c>
      <c r="C79" s="26" t="s">
        <v>47</v>
      </c>
      <c r="D79" s="26" t="s">
        <v>52</v>
      </c>
      <c r="E79" s="45" t="s">
        <v>174</v>
      </c>
      <c r="F79" s="99" t="s">
        <v>168</v>
      </c>
      <c r="G79" s="177">
        <f t="shared" si="46"/>
        <v>0</v>
      </c>
      <c r="H79" s="177">
        <f t="shared" si="46"/>
        <v>1480</v>
      </c>
      <c r="I79" s="177">
        <f t="shared" si="46"/>
        <v>0</v>
      </c>
      <c r="J79" s="177">
        <f t="shared" si="46"/>
        <v>0</v>
      </c>
      <c r="K79" s="177">
        <f t="shared" si="46"/>
        <v>0</v>
      </c>
      <c r="L79" s="177">
        <f t="shared" si="46"/>
        <v>0</v>
      </c>
    </row>
    <row r="80" spans="1:12" ht="50.25" customHeight="1" x14ac:dyDescent="0.3">
      <c r="A80" s="108" t="s">
        <v>176</v>
      </c>
      <c r="B80" s="27">
        <v>793</v>
      </c>
      <c r="C80" s="28" t="s">
        <v>47</v>
      </c>
      <c r="D80" s="28" t="s">
        <v>52</v>
      </c>
      <c r="E80" s="46" t="s">
        <v>175</v>
      </c>
      <c r="F80" s="39" t="s">
        <v>168</v>
      </c>
      <c r="G80" s="183">
        <f t="shared" si="46"/>
        <v>0</v>
      </c>
      <c r="H80" s="183">
        <f t="shared" si="46"/>
        <v>1480</v>
      </c>
      <c r="I80" s="183">
        <f t="shared" si="46"/>
        <v>0</v>
      </c>
      <c r="J80" s="183">
        <f t="shared" si="46"/>
        <v>0</v>
      </c>
      <c r="K80" s="183">
        <f t="shared" si="46"/>
        <v>0</v>
      </c>
      <c r="L80" s="183">
        <f t="shared" si="46"/>
        <v>0</v>
      </c>
    </row>
    <row r="81" spans="1:12" ht="51" customHeight="1" x14ac:dyDescent="0.3">
      <c r="A81" s="20" t="s">
        <v>177</v>
      </c>
      <c r="B81" s="27">
        <v>793</v>
      </c>
      <c r="C81" s="28" t="s">
        <v>47</v>
      </c>
      <c r="D81" s="28" t="s">
        <v>52</v>
      </c>
      <c r="E81" s="46" t="s">
        <v>178</v>
      </c>
      <c r="F81" s="39" t="s">
        <v>168</v>
      </c>
      <c r="G81" s="178">
        <f t="shared" si="46"/>
        <v>0</v>
      </c>
      <c r="H81" s="178">
        <f t="shared" si="46"/>
        <v>1480</v>
      </c>
      <c r="I81" s="178">
        <f t="shared" si="46"/>
        <v>0</v>
      </c>
      <c r="J81" s="178">
        <f t="shared" si="46"/>
        <v>0</v>
      </c>
      <c r="K81" s="178">
        <f t="shared" si="46"/>
        <v>0</v>
      </c>
      <c r="L81" s="178">
        <f t="shared" si="46"/>
        <v>0</v>
      </c>
    </row>
    <row r="82" spans="1:12" ht="21" customHeight="1" x14ac:dyDescent="0.3">
      <c r="A82" s="20" t="s">
        <v>180</v>
      </c>
      <c r="B82" s="27">
        <v>793</v>
      </c>
      <c r="C82" s="28" t="s">
        <v>47</v>
      </c>
      <c r="D82" s="28" t="s">
        <v>52</v>
      </c>
      <c r="E82" s="46" t="s">
        <v>179</v>
      </c>
      <c r="F82" s="39" t="s">
        <v>168</v>
      </c>
      <c r="G82" s="178">
        <f t="shared" si="46"/>
        <v>0</v>
      </c>
      <c r="H82" s="178">
        <f t="shared" si="46"/>
        <v>1480</v>
      </c>
      <c r="I82" s="178">
        <f t="shared" si="46"/>
        <v>0</v>
      </c>
      <c r="J82" s="178">
        <f t="shared" si="46"/>
        <v>0</v>
      </c>
      <c r="K82" s="178">
        <f t="shared" si="46"/>
        <v>0</v>
      </c>
      <c r="L82" s="178">
        <f t="shared" si="46"/>
        <v>0</v>
      </c>
    </row>
    <row r="83" spans="1:12" ht="35.1" customHeight="1" x14ac:dyDescent="0.3">
      <c r="A83" s="20" t="s">
        <v>32</v>
      </c>
      <c r="B83" s="27">
        <v>793</v>
      </c>
      <c r="C83" s="28" t="s">
        <v>47</v>
      </c>
      <c r="D83" s="28" t="s">
        <v>52</v>
      </c>
      <c r="E83" s="46" t="s">
        <v>83</v>
      </c>
      <c r="F83" s="39">
        <v>200</v>
      </c>
      <c r="G83" s="178">
        <f t="shared" si="46"/>
        <v>0</v>
      </c>
      <c r="H83" s="178">
        <f t="shared" si="46"/>
        <v>1480</v>
      </c>
      <c r="I83" s="178">
        <f t="shared" si="46"/>
        <v>0</v>
      </c>
      <c r="J83" s="178">
        <f t="shared" si="46"/>
        <v>0</v>
      </c>
      <c r="K83" s="178">
        <f t="shared" si="46"/>
        <v>0</v>
      </c>
      <c r="L83" s="178">
        <f t="shared" si="46"/>
        <v>0</v>
      </c>
    </row>
    <row r="84" spans="1:12" ht="35.1" customHeight="1" x14ac:dyDescent="0.3">
      <c r="A84" s="20" t="s">
        <v>31</v>
      </c>
      <c r="B84" s="27">
        <v>793</v>
      </c>
      <c r="C84" s="28" t="s">
        <v>47</v>
      </c>
      <c r="D84" s="28" t="s">
        <v>52</v>
      </c>
      <c r="E84" s="46" t="s">
        <v>83</v>
      </c>
      <c r="F84" s="39" t="s">
        <v>150</v>
      </c>
      <c r="G84" s="178">
        <v>0</v>
      </c>
      <c r="H84" s="179">
        <v>1480</v>
      </c>
      <c r="I84" s="178">
        <v>0</v>
      </c>
      <c r="J84" s="178">
        <v>0</v>
      </c>
      <c r="K84" s="178">
        <v>0</v>
      </c>
      <c r="L84" s="178">
        <v>0</v>
      </c>
    </row>
    <row r="85" spans="1:12" ht="35.1" hidden="1" customHeight="1" x14ac:dyDescent="0.3">
      <c r="A85" s="108" t="s">
        <v>62</v>
      </c>
      <c r="B85" s="56">
        <v>793</v>
      </c>
      <c r="C85" s="57" t="s">
        <v>47</v>
      </c>
      <c r="D85" s="57" t="s">
        <v>52</v>
      </c>
      <c r="E85" s="58" t="s">
        <v>82</v>
      </c>
      <c r="F85" s="100"/>
      <c r="G85" s="183"/>
      <c r="H85" s="186"/>
      <c r="I85" s="183"/>
      <c r="J85" s="183"/>
      <c r="K85" s="183"/>
      <c r="L85" s="183"/>
    </row>
    <row r="86" spans="1:12" ht="90" hidden="1" customHeight="1" x14ac:dyDescent="0.3">
      <c r="A86" s="20" t="s">
        <v>60</v>
      </c>
      <c r="B86" s="27">
        <v>793</v>
      </c>
      <c r="C86" s="28" t="s">
        <v>47</v>
      </c>
      <c r="D86" s="28" t="s">
        <v>52</v>
      </c>
      <c r="E86" s="46" t="s">
        <v>83</v>
      </c>
      <c r="F86" s="39"/>
      <c r="G86" s="178"/>
      <c r="H86" s="179"/>
      <c r="I86" s="178"/>
      <c r="J86" s="178"/>
      <c r="K86" s="178"/>
      <c r="L86" s="178"/>
    </row>
    <row r="87" spans="1:12" ht="35.1" hidden="1" customHeight="1" x14ac:dyDescent="0.3">
      <c r="A87" s="20" t="s">
        <v>32</v>
      </c>
      <c r="B87" s="27">
        <v>793</v>
      </c>
      <c r="C87" s="28" t="s">
        <v>47</v>
      </c>
      <c r="D87" s="28" t="s">
        <v>52</v>
      </c>
      <c r="E87" s="46" t="s">
        <v>83</v>
      </c>
      <c r="F87" s="39">
        <v>200</v>
      </c>
      <c r="G87" s="178"/>
      <c r="H87" s="179"/>
      <c r="I87" s="178"/>
      <c r="J87" s="178"/>
      <c r="K87" s="178"/>
      <c r="L87" s="178"/>
    </row>
    <row r="88" spans="1:12" ht="35.1" hidden="1" customHeight="1" x14ac:dyDescent="0.3">
      <c r="A88" s="20" t="s">
        <v>31</v>
      </c>
      <c r="B88" s="27">
        <v>793</v>
      </c>
      <c r="C88" s="28" t="s">
        <v>47</v>
      </c>
      <c r="D88" s="28" t="s">
        <v>52</v>
      </c>
      <c r="E88" s="46" t="s">
        <v>84</v>
      </c>
      <c r="F88" s="39">
        <v>240</v>
      </c>
      <c r="G88" s="178"/>
      <c r="H88" s="179"/>
      <c r="I88" s="178"/>
      <c r="J88" s="178"/>
      <c r="K88" s="178"/>
      <c r="L88" s="178"/>
    </row>
    <row r="89" spans="1:12" ht="35.1" hidden="1" customHeight="1" x14ac:dyDescent="0.3">
      <c r="A89" s="20" t="s">
        <v>61</v>
      </c>
      <c r="B89" s="27">
        <v>793</v>
      </c>
      <c r="C89" s="28" t="s">
        <v>47</v>
      </c>
      <c r="D89" s="28" t="s">
        <v>52</v>
      </c>
      <c r="E89" s="46" t="s">
        <v>85</v>
      </c>
      <c r="F89" s="28"/>
      <c r="G89" s="179"/>
      <c r="H89" s="179"/>
      <c r="I89" s="179"/>
      <c r="J89" s="179"/>
      <c r="K89" s="179"/>
      <c r="L89" s="179"/>
    </row>
    <row r="90" spans="1:12" ht="90" hidden="1" customHeight="1" x14ac:dyDescent="0.3">
      <c r="A90" s="20" t="s">
        <v>60</v>
      </c>
      <c r="B90" s="27">
        <v>793</v>
      </c>
      <c r="C90" s="28" t="s">
        <v>47</v>
      </c>
      <c r="D90" s="28" t="s">
        <v>52</v>
      </c>
      <c r="E90" s="46" t="s">
        <v>86</v>
      </c>
      <c r="F90" s="28"/>
      <c r="G90" s="179"/>
      <c r="H90" s="179"/>
      <c r="I90" s="179"/>
      <c r="J90" s="179"/>
      <c r="K90" s="179"/>
      <c r="L90" s="179"/>
    </row>
    <row r="91" spans="1:12" ht="35.1" hidden="1" customHeight="1" x14ac:dyDescent="0.3">
      <c r="A91" s="29" t="s">
        <v>32</v>
      </c>
      <c r="B91" s="27">
        <v>793</v>
      </c>
      <c r="C91" s="28" t="s">
        <v>47</v>
      </c>
      <c r="D91" s="28" t="s">
        <v>52</v>
      </c>
      <c r="E91" s="46" t="s">
        <v>87</v>
      </c>
      <c r="F91" s="28">
        <v>200</v>
      </c>
      <c r="G91" s="179"/>
      <c r="H91" s="179"/>
      <c r="I91" s="179"/>
      <c r="J91" s="179"/>
      <c r="K91" s="179"/>
      <c r="L91" s="179"/>
    </row>
    <row r="92" spans="1:12" ht="35.1" hidden="1" customHeight="1" x14ac:dyDescent="0.3">
      <c r="A92" s="30" t="s">
        <v>31</v>
      </c>
      <c r="B92" s="31">
        <v>793</v>
      </c>
      <c r="C92" s="32" t="s">
        <v>47</v>
      </c>
      <c r="D92" s="32" t="s">
        <v>52</v>
      </c>
      <c r="E92" s="47" t="s">
        <v>88</v>
      </c>
      <c r="F92" s="32">
        <v>240</v>
      </c>
      <c r="G92" s="180"/>
      <c r="H92" s="180"/>
      <c r="I92" s="180"/>
      <c r="J92" s="180"/>
      <c r="K92" s="180"/>
      <c r="L92" s="180"/>
    </row>
    <row r="93" spans="1:12" ht="20.100000000000001" hidden="1" customHeight="1" x14ac:dyDescent="0.3">
      <c r="A93" s="22" t="s">
        <v>9</v>
      </c>
      <c r="B93" s="33">
        <v>793</v>
      </c>
      <c r="C93" s="24" t="s">
        <v>47</v>
      </c>
      <c r="D93" s="24" t="s">
        <v>53</v>
      </c>
      <c r="E93" s="49"/>
      <c r="F93" s="35"/>
      <c r="G93" s="187"/>
      <c r="H93" s="187"/>
      <c r="I93" s="187"/>
      <c r="J93" s="187"/>
      <c r="K93" s="187"/>
      <c r="L93" s="187"/>
    </row>
    <row r="94" spans="1:12" ht="35.1" hidden="1" customHeight="1" x14ac:dyDescent="0.3">
      <c r="A94" s="21" t="s">
        <v>65</v>
      </c>
      <c r="B94" s="25">
        <v>793</v>
      </c>
      <c r="C94" s="26" t="s">
        <v>47</v>
      </c>
      <c r="D94" s="26" t="s">
        <v>53</v>
      </c>
      <c r="E94" s="45" t="s">
        <v>71</v>
      </c>
      <c r="F94" s="26"/>
      <c r="G94" s="182"/>
      <c r="H94" s="182"/>
      <c r="I94" s="182"/>
      <c r="J94" s="182"/>
      <c r="K94" s="182"/>
      <c r="L94" s="182"/>
    </row>
    <row r="95" spans="1:12" ht="20.100000000000001" hidden="1" customHeight="1" x14ac:dyDescent="0.3">
      <c r="A95" s="29" t="s">
        <v>70</v>
      </c>
      <c r="B95" s="27">
        <v>793</v>
      </c>
      <c r="C95" s="28" t="s">
        <v>47</v>
      </c>
      <c r="D95" s="28" t="s">
        <v>53</v>
      </c>
      <c r="E95" s="46" t="s">
        <v>72</v>
      </c>
      <c r="F95" s="39"/>
      <c r="G95" s="178"/>
      <c r="H95" s="179"/>
      <c r="I95" s="178"/>
      <c r="J95" s="178"/>
      <c r="K95" s="178"/>
      <c r="L95" s="178"/>
    </row>
    <row r="96" spans="1:12" ht="35.1" hidden="1" customHeight="1" x14ac:dyDescent="0.3">
      <c r="A96" s="29" t="s">
        <v>32</v>
      </c>
      <c r="B96" s="27">
        <v>793</v>
      </c>
      <c r="C96" s="28" t="s">
        <v>47</v>
      </c>
      <c r="D96" s="28" t="s">
        <v>53</v>
      </c>
      <c r="E96" s="46" t="s">
        <v>73</v>
      </c>
      <c r="F96" s="39">
        <v>200</v>
      </c>
      <c r="G96" s="178"/>
      <c r="H96" s="179"/>
      <c r="I96" s="178"/>
      <c r="J96" s="178"/>
      <c r="K96" s="178"/>
      <c r="L96" s="178"/>
    </row>
    <row r="97" spans="1:12" ht="35.1" hidden="1" customHeight="1" x14ac:dyDescent="0.3">
      <c r="A97" s="30" t="s">
        <v>31</v>
      </c>
      <c r="B97" s="31">
        <v>793</v>
      </c>
      <c r="C97" s="32" t="s">
        <v>47</v>
      </c>
      <c r="D97" s="32" t="s">
        <v>53</v>
      </c>
      <c r="E97" s="47" t="s">
        <v>89</v>
      </c>
      <c r="F97" s="40">
        <v>240</v>
      </c>
      <c r="G97" s="184"/>
      <c r="H97" s="180"/>
      <c r="I97" s="184"/>
      <c r="J97" s="184"/>
      <c r="K97" s="184"/>
      <c r="L97" s="184"/>
    </row>
    <row r="98" spans="1:12" ht="20.100000000000001" hidden="1" customHeight="1" x14ac:dyDescent="0.3">
      <c r="A98" s="34"/>
      <c r="B98" s="23"/>
      <c r="C98" s="35"/>
      <c r="D98" s="35"/>
      <c r="E98" s="49"/>
      <c r="F98" s="41"/>
      <c r="G98" s="188"/>
      <c r="H98" s="187"/>
      <c r="I98" s="188"/>
      <c r="J98" s="188"/>
      <c r="K98" s="188"/>
      <c r="L98" s="188"/>
    </row>
    <row r="99" spans="1:12" ht="20.100000000000001" customHeight="1" x14ac:dyDescent="0.3">
      <c r="A99" s="22" t="s">
        <v>10</v>
      </c>
      <c r="B99" s="33">
        <v>793</v>
      </c>
      <c r="C99" s="24" t="s">
        <v>54</v>
      </c>
      <c r="D99" s="24" t="s">
        <v>44</v>
      </c>
      <c r="E99" s="97" t="s">
        <v>167</v>
      </c>
      <c r="F99" s="48" t="s">
        <v>168</v>
      </c>
      <c r="G99" s="181">
        <f>G100+G112+G120</f>
        <v>724.73</v>
      </c>
      <c r="H99" s="181">
        <f t="shared" ref="H99" si="47">H100+H112+H120</f>
        <v>1004.7329999999999</v>
      </c>
      <c r="I99" s="181">
        <f>I100+I112+I120</f>
        <v>584.79999999999995</v>
      </c>
      <c r="J99" s="181">
        <f>J100+J112+J120</f>
        <v>584.79999999999995</v>
      </c>
      <c r="K99" s="181">
        <f>K100+K112+K120</f>
        <v>453.91</v>
      </c>
      <c r="L99" s="181">
        <f>L100+L112+L120</f>
        <v>453.91</v>
      </c>
    </row>
    <row r="100" spans="1:12" ht="20.100000000000001" hidden="1" customHeight="1" x14ac:dyDescent="0.3">
      <c r="A100" s="22" t="s">
        <v>35</v>
      </c>
      <c r="B100" s="33">
        <v>793</v>
      </c>
      <c r="C100" s="24" t="s">
        <v>54</v>
      </c>
      <c r="D100" s="24" t="s">
        <v>42</v>
      </c>
      <c r="E100" s="97" t="s">
        <v>167</v>
      </c>
      <c r="F100" s="48" t="s">
        <v>168</v>
      </c>
      <c r="G100" s="188"/>
      <c r="H100" s="181"/>
      <c r="I100" s="188"/>
      <c r="J100" s="188"/>
      <c r="K100" s="188"/>
      <c r="L100" s="188"/>
    </row>
    <row r="101" spans="1:12" ht="20.100000000000001" hidden="1" customHeight="1" x14ac:dyDescent="0.3">
      <c r="A101" s="21" t="s">
        <v>68</v>
      </c>
      <c r="B101" s="25">
        <v>793</v>
      </c>
      <c r="C101" s="26" t="s">
        <v>54</v>
      </c>
      <c r="D101" s="26" t="s">
        <v>42</v>
      </c>
      <c r="E101" s="97" t="s">
        <v>167</v>
      </c>
      <c r="F101" s="48" t="s">
        <v>168</v>
      </c>
      <c r="G101" s="182"/>
      <c r="H101" s="182"/>
      <c r="I101" s="182"/>
      <c r="J101" s="182"/>
      <c r="K101" s="182"/>
      <c r="L101" s="182"/>
    </row>
    <row r="102" spans="1:12" ht="90" hidden="1" customHeight="1" x14ac:dyDescent="0.3">
      <c r="A102" s="29" t="s">
        <v>67</v>
      </c>
      <c r="B102" s="27">
        <v>793</v>
      </c>
      <c r="C102" s="28" t="s">
        <v>54</v>
      </c>
      <c r="D102" s="28" t="s">
        <v>42</v>
      </c>
      <c r="E102" s="97" t="s">
        <v>167</v>
      </c>
      <c r="F102" s="48" t="s">
        <v>168</v>
      </c>
      <c r="G102" s="179"/>
      <c r="H102" s="179"/>
      <c r="I102" s="179"/>
      <c r="J102" s="179"/>
      <c r="K102" s="179"/>
      <c r="L102" s="179"/>
    </row>
    <row r="103" spans="1:12" ht="35.1" hidden="1" customHeight="1" x14ac:dyDescent="0.3">
      <c r="A103" s="29" t="s">
        <v>32</v>
      </c>
      <c r="B103" s="27">
        <v>793</v>
      </c>
      <c r="C103" s="28" t="s">
        <v>54</v>
      </c>
      <c r="D103" s="28" t="s">
        <v>42</v>
      </c>
      <c r="E103" s="97" t="s">
        <v>167</v>
      </c>
      <c r="F103" s="48" t="s">
        <v>168</v>
      </c>
      <c r="G103" s="178"/>
      <c r="H103" s="179"/>
      <c r="I103" s="178"/>
      <c r="J103" s="178"/>
      <c r="K103" s="178"/>
      <c r="L103" s="178"/>
    </row>
    <row r="104" spans="1:12" ht="35.1" hidden="1" customHeight="1" x14ac:dyDescent="0.3">
      <c r="A104" s="29" t="s">
        <v>31</v>
      </c>
      <c r="B104" s="27">
        <v>793</v>
      </c>
      <c r="C104" s="28" t="s">
        <v>54</v>
      </c>
      <c r="D104" s="28" t="s">
        <v>42</v>
      </c>
      <c r="E104" s="97" t="s">
        <v>167</v>
      </c>
      <c r="F104" s="48" t="s">
        <v>168</v>
      </c>
      <c r="G104" s="178"/>
      <c r="H104" s="179"/>
      <c r="I104" s="178"/>
      <c r="J104" s="178"/>
      <c r="K104" s="178"/>
      <c r="L104" s="178"/>
    </row>
    <row r="105" spans="1:12" ht="35.1" hidden="1" customHeight="1" x14ac:dyDescent="0.3">
      <c r="A105" s="29" t="s">
        <v>141</v>
      </c>
      <c r="B105" s="27">
        <v>793</v>
      </c>
      <c r="C105" s="28" t="s">
        <v>54</v>
      </c>
      <c r="D105" s="28" t="s">
        <v>42</v>
      </c>
      <c r="E105" s="97" t="s">
        <v>167</v>
      </c>
      <c r="F105" s="48" t="s">
        <v>168</v>
      </c>
      <c r="G105" s="179"/>
      <c r="H105" s="179"/>
      <c r="I105" s="179"/>
      <c r="J105" s="179"/>
      <c r="K105" s="179"/>
      <c r="L105" s="179"/>
    </row>
    <row r="106" spans="1:12" ht="20.100000000000001" hidden="1" customHeight="1" x14ac:dyDescent="0.3">
      <c r="A106" s="29" t="s">
        <v>143</v>
      </c>
      <c r="B106" s="27">
        <v>793</v>
      </c>
      <c r="C106" s="28" t="s">
        <v>54</v>
      </c>
      <c r="D106" s="28" t="s">
        <v>42</v>
      </c>
      <c r="E106" s="97" t="s">
        <v>167</v>
      </c>
      <c r="F106" s="48" t="s">
        <v>168</v>
      </c>
      <c r="G106" s="179"/>
      <c r="H106" s="179"/>
      <c r="I106" s="179"/>
      <c r="J106" s="179"/>
      <c r="K106" s="179"/>
      <c r="L106" s="179"/>
    </row>
    <row r="107" spans="1:12" ht="35.1" hidden="1" customHeight="1" x14ac:dyDescent="0.3">
      <c r="A107" s="29" t="s">
        <v>32</v>
      </c>
      <c r="B107" s="27">
        <v>793</v>
      </c>
      <c r="C107" s="28" t="s">
        <v>54</v>
      </c>
      <c r="D107" s="28" t="s">
        <v>42</v>
      </c>
      <c r="E107" s="97" t="s">
        <v>167</v>
      </c>
      <c r="F107" s="48" t="s">
        <v>168</v>
      </c>
      <c r="G107" s="178"/>
      <c r="H107" s="179"/>
      <c r="I107" s="178"/>
      <c r="J107" s="178"/>
      <c r="K107" s="178"/>
      <c r="L107" s="178"/>
    </row>
    <row r="108" spans="1:12" ht="35.1" hidden="1" customHeight="1" x14ac:dyDescent="0.3">
      <c r="A108" s="29" t="s">
        <v>31</v>
      </c>
      <c r="B108" s="27">
        <v>793</v>
      </c>
      <c r="C108" s="28" t="s">
        <v>54</v>
      </c>
      <c r="D108" s="28" t="s">
        <v>42</v>
      </c>
      <c r="E108" s="97" t="s">
        <v>167</v>
      </c>
      <c r="F108" s="48" t="s">
        <v>168</v>
      </c>
      <c r="G108" s="178"/>
      <c r="H108" s="179"/>
      <c r="I108" s="178"/>
      <c r="J108" s="178"/>
      <c r="K108" s="178"/>
      <c r="L108" s="178"/>
    </row>
    <row r="109" spans="1:12" ht="35.1" hidden="1" customHeight="1" x14ac:dyDescent="0.3">
      <c r="A109" s="20" t="s">
        <v>74</v>
      </c>
      <c r="B109" s="27">
        <v>793</v>
      </c>
      <c r="C109" s="28" t="s">
        <v>54</v>
      </c>
      <c r="D109" s="28" t="s">
        <v>42</v>
      </c>
      <c r="E109" s="97" t="s">
        <v>167</v>
      </c>
      <c r="F109" s="48" t="s">
        <v>168</v>
      </c>
      <c r="G109" s="179"/>
      <c r="H109" s="179"/>
      <c r="I109" s="179"/>
      <c r="J109" s="179"/>
      <c r="K109" s="179"/>
      <c r="L109" s="179"/>
    </row>
    <row r="110" spans="1:12" ht="35.1" hidden="1" customHeight="1" x14ac:dyDescent="0.3">
      <c r="A110" s="29" t="s">
        <v>32</v>
      </c>
      <c r="B110" s="27">
        <v>793</v>
      </c>
      <c r="C110" s="28" t="s">
        <v>54</v>
      </c>
      <c r="D110" s="28" t="s">
        <v>42</v>
      </c>
      <c r="E110" s="97" t="s">
        <v>167</v>
      </c>
      <c r="F110" s="48" t="s">
        <v>168</v>
      </c>
      <c r="G110" s="178"/>
      <c r="H110" s="179"/>
      <c r="I110" s="178"/>
      <c r="J110" s="178"/>
      <c r="K110" s="178"/>
      <c r="L110" s="178"/>
    </row>
    <row r="111" spans="1:12" ht="35.1" hidden="1" customHeight="1" x14ac:dyDescent="0.3">
      <c r="A111" s="29" t="s">
        <v>31</v>
      </c>
      <c r="B111" s="27">
        <v>793</v>
      </c>
      <c r="C111" s="28" t="s">
        <v>54</v>
      </c>
      <c r="D111" s="28" t="s">
        <v>42</v>
      </c>
      <c r="E111" s="97" t="s">
        <v>167</v>
      </c>
      <c r="F111" s="48" t="s">
        <v>168</v>
      </c>
      <c r="G111" s="178"/>
      <c r="H111" s="179"/>
      <c r="I111" s="178"/>
      <c r="J111" s="178"/>
      <c r="K111" s="178"/>
      <c r="L111" s="178"/>
    </row>
    <row r="112" spans="1:12" ht="20.100000000000001" hidden="1" customHeight="1" x14ac:dyDescent="0.3">
      <c r="A112" s="22" t="s">
        <v>11</v>
      </c>
      <c r="B112" s="33">
        <v>793</v>
      </c>
      <c r="C112" s="24" t="s">
        <v>54</v>
      </c>
      <c r="D112" s="24" t="s">
        <v>45</v>
      </c>
      <c r="E112" s="97" t="s">
        <v>167</v>
      </c>
      <c r="F112" s="48" t="s">
        <v>168</v>
      </c>
      <c r="G112" s="188"/>
      <c r="H112" s="181"/>
      <c r="I112" s="188"/>
      <c r="J112" s="188"/>
      <c r="K112" s="188"/>
      <c r="L112" s="188"/>
    </row>
    <row r="113" spans="1:12" ht="20.100000000000001" hidden="1" customHeight="1" x14ac:dyDescent="0.3">
      <c r="A113" s="21" t="s">
        <v>66</v>
      </c>
      <c r="B113" s="25">
        <v>793</v>
      </c>
      <c r="C113" s="26" t="s">
        <v>54</v>
      </c>
      <c r="D113" s="26" t="s">
        <v>45</v>
      </c>
      <c r="E113" s="97" t="s">
        <v>167</v>
      </c>
      <c r="F113" s="48" t="s">
        <v>168</v>
      </c>
      <c r="G113" s="177"/>
      <c r="H113" s="182"/>
      <c r="I113" s="177"/>
      <c r="J113" s="177"/>
      <c r="K113" s="177"/>
      <c r="L113" s="177"/>
    </row>
    <row r="114" spans="1:12" ht="90" hidden="1" customHeight="1" x14ac:dyDescent="0.3">
      <c r="A114" s="29" t="s">
        <v>67</v>
      </c>
      <c r="B114" s="27">
        <v>793</v>
      </c>
      <c r="C114" s="28" t="s">
        <v>54</v>
      </c>
      <c r="D114" s="28" t="s">
        <v>45</v>
      </c>
      <c r="E114" s="97" t="s">
        <v>167</v>
      </c>
      <c r="F114" s="48" t="s">
        <v>168</v>
      </c>
      <c r="G114" s="179"/>
      <c r="H114" s="179"/>
      <c r="I114" s="179"/>
      <c r="J114" s="179"/>
      <c r="K114" s="179"/>
      <c r="L114" s="179"/>
    </row>
    <row r="115" spans="1:12" ht="35.1" hidden="1" customHeight="1" x14ac:dyDescent="0.3">
      <c r="A115" s="29" t="s">
        <v>32</v>
      </c>
      <c r="B115" s="27">
        <v>793</v>
      </c>
      <c r="C115" s="28" t="s">
        <v>54</v>
      </c>
      <c r="D115" s="28" t="s">
        <v>45</v>
      </c>
      <c r="E115" s="97" t="s">
        <v>167</v>
      </c>
      <c r="F115" s="48" t="s">
        <v>168</v>
      </c>
      <c r="G115" s="178"/>
      <c r="H115" s="179"/>
      <c r="I115" s="178"/>
      <c r="J115" s="178"/>
      <c r="K115" s="178"/>
      <c r="L115" s="178"/>
    </row>
    <row r="116" spans="1:12" ht="35.1" hidden="1" customHeight="1" x14ac:dyDescent="0.3">
      <c r="A116" s="29" t="s">
        <v>31</v>
      </c>
      <c r="B116" s="27">
        <v>793</v>
      </c>
      <c r="C116" s="28" t="s">
        <v>54</v>
      </c>
      <c r="D116" s="28" t="s">
        <v>45</v>
      </c>
      <c r="E116" s="97" t="s">
        <v>167</v>
      </c>
      <c r="F116" s="48" t="s">
        <v>168</v>
      </c>
      <c r="G116" s="178"/>
      <c r="H116" s="179"/>
      <c r="I116" s="178"/>
      <c r="J116" s="178"/>
      <c r="K116" s="178"/>
      <c r="L116" s="178"/>
    </row>
    <row r="117" spans="1:12" ht="35.1" hidden="1" customHeight="1" x14ac:dyDescent="0.3">
      <c r="A117" s="29" t="s">
        <v>78</v>
      </c>
      <c r="B117" s="27">
        <v>793</v>
      </c>
      <c r="C117" s="28" t="s">
        <v>54</v>
      </c>
      <c r="D117" s="28" t="s">
        <v>45</v>
      </c>
      <c r="E117" s="97" t="s">
        <v>167</v>
      </c>
      <c r="F117" s="48" t="s">
        <v>168</v>
      </c>
      <c r="G117" s="179"/>
      <c r="H117" s="179"/>
      <c r="I117" s="179"/>
      <c r="J117" s="179"/>
      <c r="K117" s="179"/>
      <c r="L117" s="179"/>
    </row>
    <row r="118" spans="1:12" ht="35.1" hidden="1" customHeight="1" x14ac:dyDescent="0.3">
      <c r="A118" s="29" t="s">
        <v>32</v>
      </c>
      <c r="B118" s="27">
        <v>793</v>
      </c>
      <c r="C118" s="28" t="s">
        <v>54</v>
      </c>
      <c r="D118" s="28" t="s">
        <v>45</v>
      </c>
      <c r="E118" s="97" t="s">
        <v>167</v>
      </c>
      <c r="F118" s="48" t="s">
        <v>168</v>
      </c>
      <c r="G118" s="178"/>
      <c r="H118" s="179"/>
      <c r="I118" s="178"/>
      <c r="J118" s="178"/>
      <c r="K118" s="178"/>
      <c r="L118" s="178"/>
    </row>
    <row r="119" spans="1:12" ht="35.1" hidden="1" customHeight="1" x14ac:dyDescent="0.3">
      <c r="A119" s="30" t="s">
        <v>31</v>
      </c>
      <c r="B119" s="31">
        <v>793</v>
      </c>
      <c r="C119" s="32" t="s">
        <v>54</v>
      </c>
      <c r="D119" s="32" t="s">
        <v>45</v>
      </c>
      <c r="E119" s="97" t="s">
        <v>167</v>
      </c>
      <c r="F119" s="48" t="s">
        <v>168</v>
      </c>
      <c r="G119" s="184"/>
      <c r="H119" s="180"/>
      <c r="I119" s="184"/>
      <c r="J119" s="184"/>
      <c r="K119" s="184"/>
      <c r="L119" s="184"/>
    </row>
    <row r="120" spans="1:12" ht="20.100000000000001" customHeight="1" x14ac:dyDescent="0.3">
      <c r="A120" s="22" t="s">
        <v>12</v>
      </c>
      <c r="B120" s="33">
        <v>793</v>
      </c>
      <c r="C120" s="24" t="s">
        <v>54</v>
      </c>
      <c r="D120" s="24" t="s">
        <v>46</v>
      </c>
      <c r="E120" s="97" t="s">
        <v>167</v>
      </c>
      <c r="F120" s="48" t="s">
        <v>168</v>
      </c>
      <c r="G120" s="176">
        <f>G121+G129</f>
        <v>724.73</v>
      </c>
      <c r="H120" s="176">
        <f>H121+H129+H125</f>
        <v>1004.7329999999999</v>
      </c>
      <c r="I120" s="176">
        <f>I121+I129</f>
        <v>584.79999999999995</v>
      </c>
      <c r="J120" s="176">
        <f>J121+J129</f>
        <v>584.79999999999995</v>
      </c>
      <c r="K120" s="176">
        <f>K121+K129</f>
        <v>453.91</v>
      </c>
      <c r="L120" s="176">
        <f>L121+L129</f>
        <v>453.91</v>
      </c>
    </row>
    <row r="121" spans="1:12" ht="20.100000000000001" hidden="1" customHeight="1" x14ac:dyDescent="0.3">
      <c r="A121" s="21" t="s">
        <v>69</v>
      </c>
      <c r="B121" s="25">
        <v>793</v>
      </c>
      <c r="C121" s="26" t="s">
        <v>54</v>
      </c>
      <c r="D121" s="26" t="s">
        <v>46</v>
      </c>
      <c r="E121" s="45" t="s">
        <v>90</v>
      </c>
      <c r="F121" s="101"/>
      <c r="G121" s="185"/>
      <c r="H121" s="189"/>
      <c r="I121" s="185"/>
      <c r="J121" s="185"/>
      <c r="K121" s="185"/>
      <c r="L121" s="185"/>
    </row>
    <row r="122" spans="1:12" ht="90" hidden="1" customHeight="1" x14ac:dyDescent="0.3">
      <c r="A122" s="29" t="s">
        <v>38</v>
      </c>
      <c r="B122" s="27">
        <v>793</v>
      </c>
      <c r="C122" s="28" t="s">
        <v>54</v>
      </c>
      <c r="D122" s="28" t="s">
        <v>46</v>
      </c>
      <c r="E122" s="46" t="s">
        <v>91</v>
      </c>
      <c r="F122" s="28"/>
      <c r="G122" s="179"/>
      <c r="H122" s="179"/>
      <c r="I122" s="179"/>
      <c r="J122" s="179"/>
      <c r="K122" s="179"/>
      <c r="L122" s="179"/>
    </row>
    <row r="123" spans="1:12" ht="35.1" hidden="1" customHeight="1" x14ac:dyDescent="0.3">
      <c r="A123" s="29" t="s">
        <v>32</v>
      </c>
      <c r="B123" s="27">
        <v>793</v>
      </c>
      <c r="C123" s="28" t="s">
        <v>54</v>
      </c>
      <c r="D123" s="28" t="s">
        <v>46</v>
      </c>
      <c r="E123" s="46" t="s">
        <v>92</v>
      </c>
      <c r="F123" s="28">
        <v>200</v>
      </c>
      <c r="G123" s="179"/>
      <c r="H123" s="179"/>
      <c r="I123" s="179"/>
      <c r="J123" s="179"/>
      <c r="K123" s="179"/>
      <c r="L123" s="179"/>
    </row>
    <row r="124" spans="1:12" ht="35.1" hidden="1" customHeight="1" x14ac:dyDescent="0.3">
      <c r="A124" s="29" t="s">
        <v>31</v>
      </c>
      <c r="B124" s="27">
        <v>793</v>
      </c>
      <c r="C124" s="28" t="s">
        <v>54</v>
      </c>
      <c r="D124" s="28" t="s">
        <v>46</v>
      </c>
      <c r="E124" s="46" t="s">
        <v>93</v>
      </c>
      <c r="F124" s="28">
        <v>240</v>
      </c>
      <c r="G124" s="179"/>
      <c r="H124" s="179"/>
      <c r="I124" s="179"/>
      <c r="J124" s="179"/>
      <c r="K124" s="179"/>
      <c r="L124" s="179"/>
    </row>
    <row r="125" spans="1:12" ht="20.100000000000001" customHeight="1" x14ac:dyDescent="0.3">
      <c r="A125" s="55" t="s">
        <v>181</v>
      </c>
      <c r="B125" s="56">
        <v>793</v>
      </c>
      <c r="C125" s="57" t="s">
        <v>54</v>
      </c>
      <c r="D125" s="57" t="s">
        <v>46</v>
      </c>
      <c r="E125" s="58" t="s">
        <v>182</v>
      </c>
      <c r="F125" s="100" t="s">
        <v>168</v>
      </c>
      <c r="G125" s="183">
        <f t="shared" ref="G125:L127" si="48">G126</f>
        <v>0</v>
      </c>
      <c r="H125" s="183">
        <f t="shared" si="48"/>
        <v>280</v>
      </c>
      <c r="I125" s="183">
        <f t="shared" si="48"/>
        <v>0</v>
      </c>
      <c r="J125" s="183">
        <f t="shared" si="48"/>
        <v>0</v>
      </c>
      <c r="K125" s="183">
        <f t="shared" si="48"/>
        <v>0</v>
      </c>
      <c r="L125" s="183">
        <f t="shared" si="48"/>
        <v>0</v>
      </c>
    </row>
    <row r="126" spans="1:12" ht="20.100000000000001" customHeight="1" x14ac:dyDescent="0.3">
      <c r="A126" s="29" t="s">
        <v>181</v>
      </c>
      <c r="B126" s="27">
        <v>793</v>
      </c>
      <c r="C126" s="28" t="s">
        <v>54</v>
      </c>
      <c r="D126" s="28" t="s">
        <v>46</v>
      </c>
      <c r="E126" s="46" t="s">
        <v>183</v>
      </c>
      <c r="F126" s="28" t="s">
        <v>168</v>
      </c>
      <c r="G126" s="179">
        <f t="shared" si="48"/>
        <v>0</v>
      </c>
      <c r="H126" s="179">
        <f t="shared" si="48"/>
        <v>280</v>
      </c>
      <c r="I126" s="179">
        <f t="shared" si="48"/>
        <v>0</v>
      </c>
      <c r="J126" s="179">
        <f t="shared" si="48"/>
        <v>0</v>
      </c>
      <c r="K126" s="179">
        <f t="shared" si="48"/>
        <v>0</v>
      </c>
      <c r="L126" s="179">
        <f t="shared" si="48"/>
        <v>0</v>
      </c>
    </row>
    <row r="127" spans="1:12" ht="35.1" customHeight="1" x14ac:dyDescent="0.3">
      <c r="A127" s="29" t="s">
        <v>32</v>
      </c>
      <c r="B127" s="27">
        <v>793</v>
      </c>
      <c r="C127" s="28" t="s">
        <v>54</v>
      </c>
      <c r="D127" s="28" t="s">
        <v>46</v>
      </c>
      <c r="E127" s="46" t="s">
        <v>183</v>
      </c>
      <c r="F127" s="28">
        <v>200</v>
      </c>
      <c r="G127" s="179">
        <f t="shared" si="48"/>
        <v>0</v>
      </c>
      <c r="H127" s="179">
        <f t="shared" si="48"/>
        <v>280</v>
      </c>
      <c r="I127" s="179">
        <f t="shared" si="48"/>
        <v>0</v>
      </c>
      <c r="J127" s="179">
        <f t="shared" si="48"/>
        <v>0</v>
      </c>
      <c r="K127" s="179">
        <f t="shared" si="48"/>
        <v>0</v>
      </c>
      <c r="L127" s="179">
        <f t="shared" si="48"/>
        <v>0</v>
      </c>
    </row>
    <row r="128" spans="1:12" ht="35.1" customHeight="1" x14ac:dyDescent="0.3">
      <c r="A128" s="29" t="s">
        <v>31</v>
      </c>
      <c r="B128" s="27">
        <v>793</v>
      </c>
      <c r="C128" s="28" t="s">
        <v>54</v>
      </c>
      <c r="D128" s="28" t="s">
        <v>46</v>
      </c>
      <c r="E128" s="46" t="s">
        <v>183</v>
      </c>
      <c r="F128" s="28">
        <v>240</v>
      </c>
      <c r="G128" s="179">
        <v>0</v>
      </c>
      <c r="H128" s="179">
        <v>280</v>
      </c>
      <c r="I128" s="179">
        <v>0</v>
      </c>
      <c r="J128" s="179">
        <v>0</v>
      </c>
      <c r="K128" s="179">
        <v>0</v>
      </c>
      <c r="L128" s="179">
        <v>0</v>
      </c>
    </row>
    <row r="129" spans="1:12" ht="35.1" customHeight="1" x14ac:dyDescent="0.3">
      <c r="A129" s="29" t="s">
        <v>141</v>
      </c>
      <c r="B129" s="27">
        <v>793</v>
      </c>
      <c r="C129" s="28" t="s">
        <v>54</v>
      </c>
      <c r="D129" s="28" t="s">
        <v>46</v>
      </c>
      <c r="E129" s="46" t="s">
        <v>142</v>
      </c>
      <c r="F129" s="28" t="s">
        <v>168</v>
      </c>
      <c r="G129" s="179">
        <f>G130</f>
        <v>724.73</v>
      </c>
      <c r="H129" s="179">
        <f t="shared" ref="H129:J131" si="49">H130</f>
        <v>724.73299999999995</v>
      </c>
      <c r="I129" s="179">
        <f t="shared" si="49"/>
        <v>584.79999999999995</v>
      </c>
      <c r="J129" s="179">
        <f t="shared" si="49"/>
        <v>584.79999999999995</v>
      </c>
      <c r="K129" s="179">
        <f t="shared" ref="K129:L131" si="50">K130</f>
        <v>453.91</v>
      </c>
      <c r="L129" s="179">
        <f t="shared" si="50"/>
        <v>453.91</v>
      </c>
    </row>
    <row r="130" spans="1:12" ht="20.100000000000001" customHeight="1" x14ac:dyDescent="0.3">
      <c r="A130" s="29" t="s">
        <v>145</v>
      </c>
      <c r="B130" s="27">
        <v>793</v>
      </c>
      <c r="C130" s="28" t="s">
        <v>54</v>
      </c>
      <c r="D130" s="28" t="s">
        <v>46</v>
      </c>
      <c r="E130" s="46" t="s">
        <v>144</v>
      </c>
      <c r="F130" s="28" t="s">
        <v>168</v>
      </c>
      <c r="G130" s="179">
        <f>G131</f>
        <v>724.73</v>
      </c>
      <c r="H130" s="179">
        <f t="shared" si="49"/>
        <v>724.73299999999995</v>
      </c>
      <c r="I130" s="179">
        <f t="shared" si="49"/>
        <v>584.79999999999995</v>
      </c>
      <c r="J130" s="179">
        <f t="shared" si="49"/>
        <v>584.79999999999995</v>
      </c>
      <c r="K130" s="179">
        <f t="shared" si="50"/>
        <v>453.91</v>
      </c>
      <c r="L130" s="179">
        <f t="shared" si="50"/>
        <v>453.91</v>
      </c>
    </row>
    <row r="131" spans="1:12" ht="35.1" customHeight="1" x14ac:dyDescent="0.3">
      <c r="A131" s="29" t="s">
        <v>32</v>
      </c>
      <c r="B131" s="27">
        <v>793</v>
      </c>
      <c r="C131" s="28" t="s">
        <v>54</v>
      </c>
      <c r="D131" s="28" t="s">
        <v>46</v>
      </c>
      <c r="E131" s="46" t="s">
        <v>144</v>
      </c>
      <c r="F131" s="28">
        <v>200</v>
      </c>
      <c r="G131" s="179">
        <f>G132</f>
        <v>724.73</v>
      </c>
      <c r="H131" s="179">
        <f t="shared" si="49"/>
        <v>724.73299999999995</v>
      </c>
      <c r="I131" s="179">
        <f t="shared" si="49"/>
        <v>584.79999999999995</v>
      </c>
      <c r="J131" s="179">
        <f t="shared" si="49"/>
        <v>584.79999999999995</v>
      </c>
      <c r="K131" s="179">
        <f t="shared" si="50"/>
        <v>453.91</v>
      </c>
      <c r="L131" s="179">
        <f t="shared" si="50"/>
        <v>453.91</v>
      </c>
    </row>
    <row r="132" spans="1:12" ht="35.1" customHeight="1" x14ac:dyDescent="0.3">
      <c r="A132" s="30" t="s">
        <v>31</v>
      </c>
      <c r="B132" s="31">
        <v>793</v>
      </c>
      <c r="C132" s="32" t="s">
        <v>54</v>
      </c>
      <c r="D132" s="32" t="s">
        <v>46</v>
      </c>
      <c r="E132" s="47" t="s">
        <v>144</v>
      </c>
      <c r="F132" s="32">
        <v>240</v>
      </c>
      <c r="G132" s="180">
        <v>724.73</v>
      </c>
      <c r="H132" s="180">
        <v>724.73299999999995</v>
      </c>
      <c r="I132" s="180">
        <v>584.79999999999995</v>
      </c>
      <c r="J132" s="180">
        <v>584.79999999999995</v>
      </c>
      <c r="K132" s="180">
        <v>453.91</v>
      </c>
      <c r="L132" s="180">
        <v>453.91</v>
      </c>
    </row>
    <row r="133" spans="1:12" ht="20.100000000000001" hidden="1" customHeight="1" x14ac:dyDescent="0.3">
      <c r="A133" s="22" t="s">
        <v>17</v>
      </c>
      <c r="B133" s="33">
        <v>793</v>
      </c>
      <c r="C133" s="24" t="s">
        <v>55</v>
      </c>
      <c r="D133" s="24" t="s">
        <v>44</v>
      </c>
      <c r="E133" s="49"/>
      <c r="F133" s="35"/>
      <c r="G133" s="187"/>
      <c r="H133" s="181"/>
      <c r="I133" s="173"/>
      <c r="J133" s="173"/>
      <c r="K133" s="181"/>
      <c r="L133" s="172"/>
    </row>
    <row r="134" spans="1:12" ht="20.100000000000001" hidden="1" customHeight="1" x14ac:dyDescent="0.3">
      <c r="A134" s="22" t="s">
        <v>33</v>
      </c>
      <c r="B134" s="33">
        <v>793</v>
      </c>
      <c r="C134" s="24" t="s">
        <v>55</v>
      </c>
      <c r="D134" s="24" t="s">
        <v>55</v>
      </c>
      <c r="E134" s="49"/>
      <c r="F134" s="35"/>
      <c r="G134" s="187"/>
      <c r="H134" s="187"/>
      <c r="I134" s="173"/>
      <c r="J134" s="173"/>
      <c r="K134" s="187"/>
      <c r="L134" s="172"/>
    </row>
    <row r="135" spans="1:12" ht="20.100000000000001" hidden="1" customHeight="1" x14ac:dyDescent="0.3">
      <c r="A135" s="36" t="s">
        <v>77</v>
      </c>
      <c r="B135" s="25">
        <v>793</v>
      </c>
      <c r="C135" s="26" t="s">
        <v>55</v>
      </c>
      <c r="D135" s="26" t="s">
        <v>55</v>
      </c>
      <c r="E135" s="45" t="s">
        <v>94</v>
      </c>
      <c r="F135" s="26"/>
      <c r="G135" s="182"/>
      <c r="H135" s="182"/>
      <c r="I135" s="173"/>
      <c r="J135" s="173"/>
      <c r="K135" s="182"/>
      <c r="L135" s="172"/>
    </row>
    <row r="136" spans="1:12" ht="20.100000000000001" hidden="1" customHeight="1" x14ac:dyDescent="0.3">
      <c r="A136" s="20" t="s">
        <v>75</v>
      </c>
      <c r="B136" s="27">
        <v>793</v>
      </c>
      <c r="C136" s="28" t="s">
        <v>55</v>
      </c>
      <c r="D136" s="28" t="s">
        <v>55</v>
      </c>
      <c r="E136" s="46" t="s">
        <v>95</v>
      </c>
      <c r="F136" s="28"/>
      <c r="G136" s="179"/>
      <c r="H136" s="179"/>
      <c r="I136" s="173"/>
      <c r="J136" s="173"/>
      <c r="K136" s="179"/>
      <c r="L136" s="172"/>
    </row>
    <row r="137" spans="1:12" ht="35.1" hidden="1" customHeight="1" x14ac:dyDescent="0.3">
      <c r="A137" s="20" t="s">
        <v>32</v>
      </c>
      <c r="B137" s="27">
        <v>793</v>
      </c>
      <c r="C137" s="28" t="s">
        <v>55</v>
      </c>
      <c r="D137" s="28" t="s">
        <v>55</v>
      </c>
      <c r="E137" s="46" t="s">
        <v>96</v>
      </c>
      <c r="F137" s="28">
        <v>200</v>
      </c>
      <c r="G137" s="179"/>
      <c r="H137" s="179"/>
      <c r="I137" s="173"/>
      <c r="J137" s="173"/>
      <c r="K137" s="179"/>
      <c r="L137" s="172"/>
    </row>
    <row r="138" spans="1:12" ht="35.1" hidden="1" customHeight="1" x14ac:dyDescent="0.3">
      <c r="A138" s="37" t="s">
        <v>31</v>
      </c>
      <c r="B138" s="31">
        <v>793</v>
      </c>
      <c r="C138" s="32" t="s">
        <v>55</v>
      </c>
      <c r="D138" s="32" t="s">
        <v>55</v>
      </c>
      <c r="E138" s="47" t="s">
        <v>97</v>
      </c>
      <c r="F138" s="32">
        <v>240</v>
      </c>
      <c r="G138" s="180"/>
      <c r="H138" s="180"/>
      <c r="I138" s="173"/>
      <c r="J138" s="173"/>
      <c r="K138" s="180"/>
      <c r="L138" s="172"/>
    </row>
    <row r="139" spans="1:12" ht="20.100000000000001" hidden="1" customHeight="1" x14ac:dyDescent="0.3">
      <c r="A139" s="38"/>
      <c r="B139" s="23"/>
      <c r="C139" s="35"/>
      <c r="D139" s="35"/>
      <c r="E139" s="49"/>
      <c r="F139" s="35"/>
      <c r="G139" s="187"/>
      <c r="H139" s="187"/>
      <c r="I139" s="173"/>
      <c r="J139" s="173"/>
      <c r="K139" s="187"/>
      <c r="L139" s="172"/>
    </row>
    <row r="140" spans="1:12" ht="20.100000000000001" hidden="1" customHeight="1" x14ac:dyDescent="0.3">
      <c r="A140" s="19" t="s">
        <v>39</v>
      </c>
      <c r="B140" s="33">
        <v>793</v>
      </c>
      <c r="C140" s="24" t="s">
        <v>40</v>
      </c>
      <c r="D140" s="24" t="s">
        <v>44</v>
      </c>
      <c r="E140" s="49"/>
      <c r="F140" s="35"/>
      <c r="G140" s="181">
        <f>G141</f>
        <v>0</v>
      </c>
      <c r="H140" s="181">
        <f t="shared" ref="H140:H144" si="51">H141</f>
        <v>0</v>
      </c>
      <c r="I140" s="173"/>
      <c r="J140" s="173"/>
      <c r="K140" s="181">
        <f t="shared" ref="K140:K144" si="52">K141</f>
        <v>0</v>
      </c>
      <c r="L140" s="172"/>
    </row>
    <row r="141" spans="1:12" ht="20.100000000000001" hidden="1" customHeight="1" x14ac:dyDescent="0.3">
      <c r="A141" s="19" t="s">
        <v>41</v>
      </c>
      <c r="B141" s="33">
        <v>793</v>
      </c>
      <c r="C141" s="24" t="s">
        <v>40</v>
      </c>
      <c r="D141" s="24" t="s">
        <v>42</v>
      </c>
      <c r="E141" s="49"/>
      <c r="F141" s="35"/>
      <c r="G141" s="181">
        <f>G142</f>
        <v>0</v>
      </c>
      <c r="H141" s="181">
        <f t="shared" si="51"/>
        <v>0</v>
      </c>
      <c r="I141" s="173"/>
      <c r="J141" s="173"/>
      <c r="K141" s="181">
        <f t="shared" si="52"/>
        <v>0</v>
      </c>
      <c r="L141" s="172"/>
    </row>
    <row r="142" spans="1:12" ht="20.100000000000001" hidden="1" customHeight="1" x14ac:dyDescent="0.3">
      <c r="A142" s="36" t="s">
        <v>146</v>
      </c>
      <c r="B142" s="25">
        <v>793</v>
      </c>
      <c r="C142" s="26" t="s">
        <v>40</v>
      </c>
      <c r="D142" s="26" t="s">
        <v>42</v>
      </c>
      <c r="E142" s="45" t="s">
        <v>147</v>
      </c>
      <c r="F142" s="26"/>
      <c r="G142" s="182">
        <f>G143</f>
        <v>0</v>
      </c>
      <c r="H142" s="182">
        <f t="shared" si="51"/>
        <v>0</v>
      </c>
      <c r="I142" s="173"/>
      <c r="J142" s="173"/>
      <c r="K142" s="182">
        <f t="shared" si="52"/>
        <v>0</v>
      </c>
      <c r="L142" s="172"/>
    </row>
    <row r="143" spans="1:12" ht="20.100000000000001" hidden="1" customHeight="1" x14ac:dyDescent="0.3">
      <c r="A143" s="20" t="s">
        <v>148</v>
      </c>
      <c r="B143" s="27">
        <v>793</v>
      </c>
      <c r="C143" s="28" t="s">
        <v>40</v>
      </c>
      <c r="D143" s="28" t="s">
        <v>42</v>
      </c>
      <c r="E143" s="46" t="s">
        <v>149</v>
      </c>
      <c r="F143" s="28"/>
      <c r="G143" s="179">
        <f>G144</f>
        <v>0</v>
      </c>
      <c r="H143" s="179">
        <f t="shared" si="51"/>
        <v>0</v>
      </c>
      <c r="I143" s="173"/>
      <c r="J143" s="173"/>
      <c r="K143" s="179">
        <f t="shared" si="52"/>
        <v>0</v>
      </c>
      <c r="L143" s="172"/>
    </row>
    <row r="144" spans="1:12" ht="35.1" hidden="1" customHeight="1" x14ac:dyDescent="0.3">
      <c r="A144" s="29" t="s">
        <v>32</v>
      </c>
      <c r="B144" s="27">
        <v>793</v>
      </c>
      <c r="C144" s="28" t="s">
        <v>40</v>
      </c>
      <c r="D144" s="28" t="s">
        <v>42</v>
      </c>
      <c r="E144" s="46" t="s">
        <v>149</v>
      </c>
      <c r="F144" s="39" t="s">
        <v>151</v>
      </c>
      <c r="G144" s="178">
        <f>G145</f>
        <v>0</v>
      </c>
      <c r="H144" s="178">
        <f t="shared" si="51"/>
        <v>0</v>
      </c>
      <c r="I144" s="173"/>
      <c r="J144" s="173"/>
      <c r="K144" s="178">
        <f t="shared" si="52"/>
        <v>0</v>
      </c>
      <c r="L144" s="172"/>
    </row>
    <row r="145" spans="1:12" ht="35.1" hidden="1" customHeight="1" x14ac:dyDescent="0.3">
      <c r="A145" s="29" t="s">
        <v>31</v>
      </c>
      <c r="B145" s="31">
        <v>793</v>
      </c>
      <c r="C145" s="32" t="s">
        <v>40</v>
      </c>
      <c r="D145" s="32" t="s">
        <v>42</v>
      </c>
      <c r="E145" s="47" t="s">
        <v>149</v>
      </c>
      <c r="F145" s="40" t="s">
        <v>150</v>
      </c>
      <c r="G145" s="184"/>
      <c r="H145" s="180"/>
      <c r="I145" s="173"/>
      <c r="J145" s="173"/>
      <c r="K145" s="180"/>
      <c r="L145" s="172"/>
    </row>
    <row r="146" spans="1:12" ht="20.100000000000001" hidden="1" customHeight="1" x14ac:dyDescent="0.3">
      <c r="A146" s="22" t="s">
        <v>19</v>
      </c>
      <c r="B146" s="33">
        <v>793</v>
      </c>
      <c r="C146" s="24" t="s">
        <v>51</v>
      </c>
      <c r="D146" s="24" t="s">
        <v>44</v>
      </c>
      <c r="E146" s="49"/>
      <c r="F146" s="48"/>
      <c r="G146" s="176">
        <f>G147</f>
        <v>0</v>
      </c>
      <c r="H146" s="176">
        <f t="shared" ref="H146:H150" si="53">H147</f>
        <v>0</v>
      </c>
      <c r="I146" s="173"/>
      <c r="J146" s="173"/>
      <c r="K146" s="176">
        <f t="shared" ref="K146:K150" si="54">K147</f>
        <v>0</v>
      </c>
      <c r="L146" s="172"/>
    </row>
    <row r="147" spans="1:12" ht="20.100000000000001" hidden="1" customHeight="1" x14ac:dyDescent="0.3">
      <c r="A147" s="22" t="s">
        <v>29</v>
      </c>
      <c r="B147" s="33">
        <v>793</v>
      </c>
      <c r="C147" s="24" t="s">
        <v>51</v>
      </c>
      <c r="D147" s="24" t="s">
        <v>42</v>
      </c>
      <c r="E147" s="49"/>
      <c r="F147" s="41"/>
      <c r="G147" s="176">
        <f>G148</f>
        <v>0</v>
      </c>
      <c r="H147" s="176">
        <f t="shared" si="53"/>
        <v>0</v>
      </c>
      <c r="I147" s="173"/>
      <c r="J147" s="173"/>
      <c r="K147" s="176">
        <f t="shared" si="54"/>
        <v>0</v>
      </c>
      <c r="L147" s="172"/>
    </row>
    <row r="148" spans="1:12" ht="20.100000000000001" hidden="1" customHeight="1" x14ac:dyDescent="0.3">
      <c r="A148" s="55" t="s">
        <v>122</v>
      </c>
      <c r="B148" s="25">
        <v>793</v>
      </c>
      <c r="C148" s="26" t="s">
        <v>51</v>
      </c>
      <c r="D148" s="26" t="s">
        <v>42</v>
      </c>
      <c r="E148" s="45" t="s">
        <v>123</v>
      </c>
      <c r="F148" s="99"/>
      <c r="G148" s="177">
        <f>G149</f>
        <v>0</v>
      </c>
      <c r="H148" s="177">
        <f t="shared" si="53"/>
        <v>0</v>
      </c>
      <c r="I148" s="173"/>
      <c r="J148" s="173"/>
      <c r="K148" s="177">
        <f t="shared" si="54"/>
        <v>0</v>
      </c>
      <c r="L148" s="172"/>
    </row>
    <row r="149" spans="1:12" ht="20.100000000000001" hidden="1" customHeight="1" x14ac:dyDescent="0.3">
      <c r="A149" s="29" t="s">
        <v>30</v>
      </c>
      <c r="B149" s="27">
        <v>793</v>
      </c>
      <c r="C149" s="28" t="s">
        <v>51</v>
      </c>
      <c r="D149" s="28" t="s">
        <v>42</v>
      </c>
      <c r="E149" s="46" t="s">
        <v>152</v>
      </c>
      <c r="F149" s="39"/>
      <c r="G149" s="178">
        <f>G150</f>
        <v>0</v>
      </c>
      <c r="H149" s="178">
        <f t="shared" si="53"/>
        <v>0</v>
      </c>
      <c r="I149" s="173"/>
      <c r="J149" s="173"/>
      <c r="K149" s="178">
        <f t="shared" si="54"/>
        <v>0</v>
      </c>
      <c r="L149" s="172"/>
    </row>
    <row r="150" spans="1:12" ht="20.100000000000001" hidden="1" customHeight="1" x14ac:dyDescent="0.3">
      <c r="A150" s="29" t="s">
        <v>20</v>
      </c>
      <c r="B150" s="27">
        <v>793</v>
      </c>
      <c r="C150" s="28" t="s">
        <v>51</v>
      </c>
      <c r="D150" s="28" t="s">
        <v>42</v>
      </c>
      <c r="E150" s="46" t="s">
        <v>152</v>
      </c>
      <c r="F150" s="39">
        <v>300</v>
      </c>
      <c r="G150" s="178">
        <f>G151</f>
        <v>0</v>
      </c>
      <c r="H150" s="178">
        <f t="shared" si="53"/>
        <v>0</v>
      </c>
      <c r="I150" s="173"/>
      <c r="J150" s="173"/>
      <c r="K150" s="178">
        <f t="shared" si="54"/>
        <v>0</v>
      </c>
      <c r="L150" s="172"/>
    </row>
    <row r="151" spans="1:12" ht="20.100000000000001" hidden="1" customHeight="1" x14ac:dyDescent="0.3">
      <c r="A151" s="30" t="s">
        <v>153</v>
      </c>
      <c r="B151" s="31">
        <v>793</v>
      </c>
      <c r="C151" s="32" t="s">
        <v>51</v>
      </c>
      <c r="D151" s="32" t="s">
        <v>42</v>
      </c>
      <c r="E151" s="47" t="s">
        <v>152</v>
      </c>
      <c r="F151" s="40">
        <v>310</v>
      </c>
      <c r="G151" s="184"/>
      <c r="H151" s="180"/>
      <c r="I151" s="173"/>
      <c r="J151" s="173"/>
      <c r="K151" s="180"/>
      <c r="L151" s="172"/>
    </row>
    <row r="152" spans="1:12" ht="20.100000000000001" hidden="1" customHeight="1" x14ac:dyDescent="0.3">
      <c r="A152" s="22" t="s">
        <v>21</v>
      </c>
      <c r="B152" s="33">
        <v>793</v>
      </c>
      <c r="C152" s="24" t="s">
        <v>49</v>
      </c>
      <c r="D152" s="24" t="s">
        <v>44</v>
      </c>
      <c r="E152" s="49"/>
      <c r="F152" s="48"/>
      <c r="G152" s="176">
        <f>G153</f>
        <v>0</v>
      </c>
      <c r="H152" s="176">
        <f t="shared" ref="H152:H156" si="55">H153</f>
        <v>0</v>
      </c>
      <c r="I152" s="173"/>
      <c r="J152" s="173"/>
      <c r="K152" s="176">
        <f t="shared" ref="K152:K156" si="56">K153</f>
        <v>0</v>
      </c>
      <c r="L152" s="172"/>
    </row>
    <row r="153" spans="1:12" ht="20.100000000000001" hidden="1" customHeight="1" x14ac:dyDescent="0.3">
      <c r="A153" s="22" t="s">
        <v>162</v>
      </c>
      <c r="B153" s="33">
        <v>793</v>
      </c>
      <c r="C153" s="24" t="s">
        <v>49</v>
      </c>
      <c r="D153" s="24" t="s">
        <v>42</v>
      </c>
      <c r="E153" s="49"/>
      <c r="F153" s="41"/>
      <c r="G153" s="176">
        <f>G154</f>
        <v>0</v>
      </c>
      <c r="H153" s="176">
        <f t="shared" si="55"/>
        <v>0</v>
      </c>
      <c r="I153" s="173"/>
      <c r="J153" s="173"/>
      <c r="K153" s="176">
        <f t="shared" si="56"/>
        <v>0</v>
      </c>
      <c r="L153" s="172"/>
    </row>
    <row r="154" spans="1:12" ht="20.100000000000001" hidden="1" customHeight="1" x14ac:dyDescent="0.3">
      <c r="A154" s="36" t="s">
        <v>146</v>
      </c>
      <c r="B154" s="25">
        <v>793</v>
      </c>
      <c r="C154" s="26" t="s">
        <v>49</v>
      </c>
      <c r="D154" s="26" t="s">
        <v>42</v>
      </c>
      <c r="E154" s="45" t="s">
        <v>147</v>
      </c>
      <c r="F154" s="26"/>
      <c r="G154" s="182">
        <f>G155</f>
        <v>0</v>
      </c>
      <c r="H154" s="182">
        <f t="shared" si="55"/>
        <v>0</v>
      </c>
      <c r="I154" s="173"/>
      <c r="J154" s="173"/>
      <c r="K154" s="182">
        <f t="shared" si="56"/>
        <v>0</v>
      </c>
      <c r="L154" s="172"/>
    </row>
    <row r="155" spans="1:12" ht="35.1" hidden="1" customHeight="1" x14ac:dyDescent="0.3">
      <c r="A155" s="29" t="s">
        <v>76</v>
      </c>
      <c r="B155" s="27">
        <v>793</v>
      </c>
      <c r="C155" s="28" t="s">
        <v>49</v>
      </c>
      <c r="D155" s="28" t="s">
        <v>42</v>
      </c>
      <c r="E155" s="46" t="s">
        <v>154</v>
      </c>
      <c r="F155" s="28"/>
      <c r="G155" s="179">
        <f>G156</f>
        <v>0</v>
      </c>
      <c r="H155" s="179">
        <f t="shared" si="55"/>
        <v>0</v>
      </c>
      <c r="I155" s="173"/>
      <c r="J155" s="173"/>
      <c r="K155" s="179">
        <f t="shared" si="56"/>
        <v>0</v>
      </c>
      <c r="L155" s="172"/>
    </row>
    <row r="156" spans="1:12" ht="35.1" hidden="1" customHeight="1" x14ac:dyDescent="0.3">
      <c r="A156" s="29" t="s">
        <v>32</v>
      </c>
      <c r="B156" s="27">
        <v>793</v>
      </c>
      <c r="C156" s="28" t="s">
        <v>49</v>
      </c>
      <c r="D156" s="28" t="s">
        <v>42</v>
      </c>
      <c r="E156" s="46" t="s">
        <v>154</v>
      </c>
      <c r="F156" s="28">
        <v>200</v>
      </c>
      <c r="G156" s="179">
        <f>G157</f>
        <v>0</v>
      </c>
      <c r="H156" s="179">
        <f t="shared" si="55"/>
        <v>0</v>
      </c>
      <c r="I156" s="173"/>
      <c r="J156" s="173"/>
      <c r="K156" s="179">
        <f t="shared" si="56"/>
        <v>0</v>
      </c>
      <c r="L156" s="172"/>
    </row>
    <row r="157" spans="1:12" ht="35.1" hidden="1" customHeight="1" x14ac:dyDescent="0.3">
      <c r="A157" s="30" t="s">
        <v>31</v>
      </c>
      <c r="B157" s="31">
        <v>793</v>
      </c>
      <c r="C157" s="32" t="s">
        <v>49</v>
      </c>
      <c r="D157" s="32" t="s">
        <v>42</v>
      </c>
      <c r="E157" s="47" t="s">
        <v>154</v>
      </c>
      <c r="F157" s="32">
        <v>240</v>
      </c>
      <c r="G157" s="180"/>
      <c r="H157" s="180"/>
      <c r="I157" s="173"/>
      <c r="J157" s="173"/>
      <c r="K157" s="180"/>
      <c r="L157" s="172"/>
    </row>
    <row r="158" spans="1:12" s="144" customFormat="1" ht="21" customHeight="1" x14ac:dyDescent="0.3">
      <c r="A158" s="238" t="s">
        <v>236</v>
      </c>
      <c r="B158" s="239"/>
      <c r="C158" s="239"/>
      <c r="D158" s="239"/>
      <c r="E158" s="239"/>
      <c r="F158" s="240"/>
      <c r="G158" s="193"/>
      <c r="H158" s="193"/>
      <c r="I158" s="190">
        <v>124.09</v>
      </c>
      <c r="J158" s="194">
        <v>124.08499999999999</v>
      </c>
      <c r="K158" s="190">
        <v>248.18</v>
      </c>
      <c r="L158" s="195">
        <f>K158</f>
        <v>248.18</v>
      </c>
    </row>
    <row r="159" spans="1:12" ht="24.9" customHeight="1" x14ac:dyDescent="0.3">
      <c r="A159" s="241" t="s">
        <v>57</v>
      </c>
      <c r="B159" s="241"/>
      <c r="C159" s="241"/>
      <c r="D159" s="241"/>
      <c r="E159" s="241"/>
      <c r="F159" s="241"/>
      <c r="G159" s="176">
        <f>G12+G60+G68+G77+G99+G133+G140+G146+G152</f>
        <v>5176.4228999999996</v>
      </c>
      <c r="H159" s="176">
        <f>H12+H60+H68+H77+H99+H133+H140+H146+H152</f>
        <v>6936.4259000000002</v>
      </c>
      <c r="I159" s="176">
        <f>I12+I60+I68+I77+I99+I133+I140+I146+I152+I158</f>
        <v>5143.607</v>
      </c>
      <c r="J159" s="176">
        <f t="shared" ref="J159:L159" si="57">J12+J60+J68+J77+J99+J133+J140+J146+J152+J158</f>
        <v>5143.6019999999999</v>
      </c>
      <c r="K159" s="176">
        <f t="shared" si="57"/>
        <v>5166.2139999999999</v>
      </c>
      <c r="L159" s="176">
        <f t="shared" si="57"/>
        <v>5166.2139999999999</v>
      </c>
    </row>
    <row r="160" spans="1:12" x14ac:dyDescent="0.3">
      <c r="A160" s="1"/>
      <c r="B160" s="1"/>
      <c r="C160" s="15"/>
      <c r="D160" s="1"/>
      <c r="E160" s="15"/>
      <c r="F160" s="15"/>
      <c r="G160" s="1"/>
      <c r="H160" s="1"/>
      <c r="I160" s="1"/>
    </row>
    <row r="161" spans="1:8" x14ac:dyDescent="0.3">
      <c r="A161" s="1"/>
      <c r="B161" s="1"/>
      <c r="C161" s="15"/>
      <c r="D161" s="1"/>
      <c r="E161" s="15"/>
      <c r="F161" s="15"/>
      <c r="G161" s="1"/>
      <c r="H161" s="14"/>
    </row>
    <row r="162" spans="1:8" x14ac:dyDescent="0.3">
      <c r="H162" s="8"/>
    </row>
    <row r="163" spans="1:8" x14ac:dyDescent="0.3">
      <c r="A163" s="17"/>
    </row>
    <row r="164" spans="1:8" x14ac:dyDescent="0.3">
      <c r="H164" s="8"/>
    </row>
    <row r="167" spans="1:8" x14ac:dyDescent="0.3">
      <c r="F167" s="102"/>
      <c r="G167" s="18"/>
    </row>
  </sheetData>
  <mergeCells count="18">
    <mergeCell ref="K1:L1"/>
    <mergeCell ref="K2:L2"/>
    <mergeCell ref="K5:L5"/>
    <mergeCell ref="J3:L3"/>
    <mergeCell ref="J4:L4"/>
    <mergeCell ref="I9:J9"/>
    <mergeCell ref="K9:L9"/>
    <mergeCell ref="A7:L7"/>
    <mergeCell ref="A158:F158"/>
    <mergeCell ref="A159:F159"/>
    <mergeCell ref="A9:A10"/>
    <mergeCell ref="B9:B10"/>
    <mergeCell ref="C9:C10"/>
    <mergeCell ref="D9:D10"/>
    <mergeCell ref="E9:E10"/>
    <mergeCell ref="G9:H9"/>
    <mergeCell ref="F9:F10"/>
    <mergeCell ref="A8:H8"/>
  </mergeCells>
  <pageMargins left="0.39370078740157483" right="0.39370078740157483" top="0.59055118110236227" bottom="0.59055118110236227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53"/>
  <sheetViews>
    <sheetView topLeftCell="A7" zoomScaleNormal="100" workbookViewId="0">
      <selection activeCell="A252" sqref="A252"/>
    </sheetView>
  </sheetViews>
  <sheetFormatPr defaultColWidth="9.109375" defaultRowHeight="15.6" outlineLevelRow="1" x14ac:dyDescent="0.3"/>
  <cols>
    <col min="1" max="1" width="62.109375" style="2" customWidth="1"/>
    <col min="2" max="2" width="21.109375" style="2" customWidth="1"/>
    <col min="3" max="3" width="9.109375" style="16" customWidth="1"/>
    <col min="4" max="9" width="17.6640625" style="2" customWidth="1"/>
    <col min="10" max="16384" width="9.109375" style="2"/>
  </cols>
  <sheetData>
    <row r="1" spans="1:9" ht="19.5" customHeight="1" x14ac:dyDescent="0.3">
      <c r="B1" s="1"/>
      <c r="G1" s="4"/>
      <c r="H1" s="231" t="s">
        <v>231</v>
      </c>
      <c r="I1" s="231"/>
    </row>
    <row r="2" spans="1:9" ht="21.75" customHeight="1" x14ac:dyDescent="0.3">
      <c r="B2" s="109"/>
      <c r="F2" s="109"/>
      <c r="G2" s="4"/>
      <c r="H2" s="231" t="s">
        <v>100</v>
      </c>
      <c r="I2" s="231"/>
    </row>
    <row r="3" spans="1:9" ht="15.9" customHeight="1" x14ac:dyDescent="0.3">
      <c r="B3" s="110"/>
      <c r="G3" s="231" t="s">
        <v>165</v>
      </c>
      <c r="H3" s="231"/>
      <c r="I3" s="231"/>
    </row>
    <row r="4" spans="1:9" ht="32.25" customHeight="1" x14ac:dyDescent="0.3">
      <c r="B4" s="110"/>
      <c r="G4" s="231" t="s">
        <v>101</v>
      </c>
      <c r="H4" s="231"/>
      <c r="I4" s="231"/>
    </row>
    <row r="5" spans="1:9" ht="18.75" customHeight="1" x14ac:dyDescent="0.3">
      <c r="B5" s="110"/>
      <c r="G5" s="98"/>
      <c r="H5" s="232" t="s">
        <v>186</v>
      </c>
      <c r="I5" s="232"/>
    </row>
    <row r="6" spans="1:9" x14ac:dyDescent="0.3">
      <c r="B6" s="110"/>
      <c r="C6" s="98"/>
      <c r="D6" s="105"/>
      <c r="E6" s="105"/>
    </row>
    <row r="7" spans="1:9" ht="74.099999999999994" customHeight="1" x14ac:dyDescent="0.3">
      <c r="A7" s="233" t="s">
        <v>223</v>
      </c>
      <c r="B7" s="233"/>
      <c r="C7" s="233"/>
      <c r="D7" s="233"/>
      <c r="E7" s="233"/>
      <c r="F7" s="233"/>
      <c r="G7" s="233"/>
      <c r="H7" s="233"/>
      <c r="I7" s="233"/>
    </row>
    <row r="8" spans="1:9" ht="5.25" hidden="1" customHeight="1" x14ac:dyDescent="0.3">
      <c r="A8" s="243" t="s">
        <v>188</v>
      </c>
      <c r="B8" s="244"/>
      <c r="C8" s="244"/>
      <c r="D8" s="244"/>
      <c r="E8" s="244"/>
    </row>
    <row r="9" spans="1:9" ht="60.6" hidden="1" customHeight="1" x14ac:dyDescent="0.3">
      <c r="A9" s="245"/>
      <c r="B9" s="245"/>
      <c r="C9" s="245"/>
      <c r="D9" s="245"/>
      <c r="E9" s="245"/>
    </row>
    <row r="10" spans="1:9" ht="21.75" customHeight="1" x14ac:dyDescent="0.3">
      <c r="A10" s="246" t="s">
        <v>0</v>
      </c>
      <c r="B10" s="246" t="s">
        <v>2</v>
      </c>
      <c r="C10" s="247" t="s">
        <v>189</v>
      </c>
      <c r="D10" s="230" t="s">
        <v>56</v>
      </c>
      <c r="E10" s="230"/>
      <c r="F10" s="230" t="s">
        <v>56</v>
      </c>
      <c r="G10" s="230"/>
      <c r="H10" s="230" t="s">
        <v>56</v>
      </c>
      <c r="I10" s="230"/>
    </row>
    <row r="11" spans="1:9" ht="33.75" customHeight="1" x14ac:dyDescent="0.3">
      <c r="A11" s="246"/>
      <c r="B11" s="246"/>
      <c r="C11" s="247"/>
      <c r="D11" s="106" t="s">
        <v>171</v>
      </c>
      <c r="E11" s="106" t="s">
        <v>172</v>
      </c>
      <c r="F11" s="106" t="s">
        <v>232</v>
      </c>
      <c r="G11" s="106" t="s">
        <v>233</v>
      </c>
      <c r="H11" s="106" t="s">
        <v>234</v>
      </c>
      <c r="I11" s="106" t="s">
        <v>235</v>
      </c>
    </row>
    <row r="12" spans="1:9" ht="72" customHeight="1" x14ac:dyDescent="0.3">
      <c r="A12" s="111" t="s">
        <v>224</v>
      </c>
      <c r="B12" s="112"/>
      <c r="C12" s="136"/>
      <c r="D12" s="165">
        <v>0</v>
      </c>
      <c r="E12" s="204">
        <v>0</v>
      </c>
      <c r="F12" s="229">
        <v>0</v>
      </c>
      <c r="G12" s="229">
        <v>0</v>
      </c>
      <c r="H12" s="229">
        <v>0</v>
      </c>
      <c r="I12" s="229">
        <v>0</v>
      </c>
    </row>
    <row r="13" spans="1:9" hidden="1" x14ac:dyDescent="0.3">
      <c r="A13" s="111"/>
      <c r="B13" s="112"/>
      <c r="C13" s="136"/>
      <c r="D13" s="166"/>
      <c r="E13" s="205"/>
      <c r="F13" s="164"/>
      <c r="G13" s="164"/>
      <c r="H13" s="164"/>
      <c r="I13" s="164"/>
    </row>
    <row r="14" spans="1:9" ht="51.6" hidden="1" customHeight="1" x14ac:dyDescent="0.3">
      <c r="A14" s="104" t="s">
        <v>190</v>
      </c>
      <c r="B14" s="113" t="s">
        <v>191</v>
      </c>
      <c r="C14" s="137"/>
      <c r="D14" s="147"/>
      <c r="E14" s="206"/>
      <c r="F14" s="164"/>
      <c r="G14" s="164"/>
      <c r="H14" s="164"/>
      <c r="I14" s="164"/>
    </row>
    <row r="15" spans="1:9" ht="78" hidden="1" x14ac:dyDescent="0.3">
      <c r="A15" s="114" t="s">
        <v>192</v>
      </c>
      <c r="B15" s="115" t="s">
        <v>193</v>
      </c>
      <c r="C15" s="138"/>
      <c r="D15" s="149"/>
      <c r="E15" s="207"/>
      <c r="F15" s="152"/>
      <c r="G15" s="164"/>
      <c r="H15" s="164"/>
      <c r="I15" s="164"/>
    </row>
    <row r="16" spans="1:9" ht="78" hidden="1" x14ac:dyDescent="0.3">
      <c r="A16" s="78" t="s">
        <v>32</v>
      </c>
      <c r="B16" s="116" t="s">
        <v>194</v>
      </c>
      <c r="C16" s="128">
        <v>200</v>
      </c>
      <c r="D16" s="151"/>
      <c r="E16" s="208"/>
      <c r="F16" s="152"/>
      <c r="G16" s="164"/>
      <c r="H16" s="164"/>
      <c r="I16" s="164"/>
    </row>
    <row r="17" spans="1:9" ht="78" hidden="1" x14ac:dyDescent="0.3">
      <c r="A17" s="90" t="s">
        <v>31</v>
      </c>
      <c r="B17" s="117" t="s">
        <v>195</v>
      </c>
      <c r="C17" s="134">
        <v>240</v>
      </c>
      <c r="D17" s="153"/>
      <c r="E17" s="209"/>
      <c r="F17" s="152"/>
      <c r="G17" s="164"/>
      <c r="H17" s="164"/>
      <c r="I17" s="164"/>
    </row>
    <row r="18" spans="1:9" hidden="1" x14ac:dyDescent="0.3">
      <c r="A18" s="118"/>
      <c r="B18" s="119"/>
      <c r="C18" s="139"/>
      <c r="D18" s="155"/>
      <c r="E18" s="210"/>
      <c r="F18" s="152"/>
      <c r="G18" s="164"/>
      <c r="H18" s="164"/>
      <c r="I18" s="164"/>
    </row>
    <row r="19" spans="1:9" ht="48.9" hidden="1" customHeight="1" x14ac:dyDescent="0.3">
      <c r="A19" s="120" t="s">
        <v>196</v>
      </c>
      <c r="B19" s="121" t="s">
        <v>197</v>
      </c>
      <c r="C19" s="139"/>
      <c r="D19" s="157"/>
      <c r="E19" s="211"/>
      <c r="F19" s="152"/>
      <c r="G19" s="164"/>
      <c r="H19" s="164"/>
      <c r="I19" s="164"/>
    </row>
    <row r="20" spans="1:9" ht="62.4" hidden="1" x14ac:dyDescent="0.3">
      <c r="A20" s="114" t="s">
        <v>198</v>
      </c>
      <c r="B20" s="115" t="s">
        <v>199</v>
      </c>
      <c r="C20" s="138"/>
      <c r="D20" s="149"/>
      <c r="E20" s="207"/>
      <c r="F20" s="152"/>
      <c r="G20" s="164"/>
      <c r="H20" s="164"/>
      <c r="I20" s="164"/>
    </row>
    <row r="21" spans="1:9" ht="93.6" hidden="1" x14ac:dyDescent="0.3">
      <c r="A21" s="122" t="s">
        <v>200</v>
      </c>
      <c r="B21" s="116" t="s">
        <v>201</v>
      </c>
      <c r="C21" s="128"/>
      <c r="D21" s="151"/>
      <c r="E21" s="208"/>
      <c r="F21" s="152"/>
      <c r="G21" s="164"/>
      <c r="H21" s="164"/>
      <c r="I21" s="164"/>
    </row>
    <row r="22" spans="1:9" ht="93.6" hidden="1" x14ac:dyDescent="0.3">
      <c r="A22" s="78" t="s">
        <v>32</v>
      </c>
      <c r="B22" s="116" t="s">
        <v>202</v>
      </c>
      <c r="C22" s="128">
        <v>200</v>
      </c>
      <c r="D22" s="151"/>
      <c r="E22" s="208"/>
      <c r="F22" s="152"/>
      <c r="G22" s="164"/>
      <c r="H22" s="164"/>
      <c r="I22" s="164"/>
    </row>
    <row r="23" spans="1:9" ht="93.6" hidden="1" x14ac:dyDescent="0.3">
      <c r="A23" s="78" t="s">
        <v>31</v>
      </c>
      <c r="B23" s="116" t="s">
        <v>203</v>
      </c>
      <c r="C23" s="128">
        <v>240</v>
      </c>
      <c r="D23" s="151"/>
      <c r="E23" s="208"/>
      <c r="F23" s="152"/>
      <c r="G23" s="164"/>
      <c r="H23" s="164"/>
      <c r="I23" s="164"/>
    </row>
    <row r="24" spans="1:9" ht="37.5" hidden="1" customHeight="1" outlineLevel="1" x14ac:dyDescent="0.3">
      <c r="A24" s="78" t="s">
        <v>204</v>
      </c>
      <c r="B24" s="123"/>
      <c r="C24" s="140"/>
      <c r="D24" s="152"/>
      <c r="E24" s="208"/>
      <c r="F24" s="152"/>
      <c r="G24" s="164"/>
      <c r="H24" s="164"/>
      <c r="I24" s="164"/>
    </row>
    <row r="25" spans="1:9" ht="31.2" hidden="1" outlineLevel="1" x14ac:dyDescent="0.3">
      <c r="A25" s="122" t="s">
        <v>200</v>
      </c>
      <c r="B25" s="123"/>
      <c r="C25" s="140"/>
      <c r="D25" s="152"/>
      <c r="E25" s="208"/>
      <c r="F25" s="152"/>
      <c r="G25" s="164"/>
      <c r="H25" s="164"/>
      <c r="I25" s="164"/>
    </row>
    <row r="26" spans="1:9" ht="31.2" hidden="1" outlineLevel="1" x14ac:dyDescent="0.3">
      <c r="A26" s="78" t="s">
        <v>43</v>
      </c>
      <c r="B26" s="123"/>
      <c r="C26" s="128"/>
      <c r="D26" s="151"/>
      <c r="E26" s="208"/>
      <c r="F26" s="152"/>
      <c r="G26" s="164"/>
      <c r="H26" s="164"/>
      <c r="I26" s="164"/>
    </row>
    <row r="27" spans="1:9" hidden="1" outlineLevel="1" x14ac:dyDescent="0.3">
      <c r="A27" s="78" t="s">
        <v>37</v>
      </c>
      <c r="B27" s="123"/>
      <c r="C27" s="128"/>
      <c r="D27" s="151"/>
      <c r="E27" s="208"/>
      <c r="F27" s="152"/>
      <c r="G27" s="164"/>
      <c r="H27" s="164"/>
      <c r="I27" s="164"/>
    </row>
    <row r="28" spans="1:9" ht="62.4" hidden="1" outlineLevel="1" x14ac:dyDescent="0.3">
      <c r="A28" s="78" t="s">
        <v>204</v>
      </c>
      <c r="B28" s="116" t="s">
        <v>205</v>
      </c>
      <c r="C28" s="128"/>
      <c r="D28" s="151"/>
      <c r="E28" s="208"/>
      <c r="F28" s="152"/>
      <c r="G28" s="164"/>
      <c r="H28" s="164"/>
      <c r="I28" s="164"/>
    </row>
    <row r="29" spans="1:9" ht="93.6" hidden="1" outlineLevel="1" x14ac:dyDescent="0.3">
      <c r="A29" s="122" t="s">
        <v>200</v>
      </c>
      <c r="B29" s="116" t="s">
        <v>206</v>
      </c>
      <c r="C29" s="128"/>
      <c r="D29" s="151"/>
      <c r="E29" s="208"/>
      <c r="F29" s="152"/>
      <c r="G29" s="164"/>
      <c r="H29" s="164"/>
      <c r="I29" s="164"/>
    </row>
    <row r="30" spans="1:9" ht="93.6" hidden="1" outlineLevel="1" x14ac:dyDescent="0.3">
      <c r="A30" s="78" t="s">
        <v>43</v>
      </c>
      <c r="B30" s="116" t="s">
        <v>207</v>
      </c>
      <c r="C30" s="128">
        <v>600</v>
      </c>
      <c r="D30" s="151"/>
      <c r="E30" s="208"/>
      <c r="F30" s="152"/>
      <c r="G30" s="164"/>
      <c r="H30" s="164"/>
      <c r="I30" s="164"/>
    </row>
    <row r="31" spans="1:9" ht="93.6" hidden="1" outlineLevel="1" x14ac:dyDescent="0.3">
      <c r="A31" s="90" t="s">
        <v>37</v>
      </c>
      <c r="B31" s="117" t="s">
        <v>207</v>
      </c>
      <c r="C31" s="134">
        <v>630</v>
      </c>
      <c r="D31" s="153"/>
      <c r="E31" s="209"/>
      <c r="F31" s="152"/>
      <c r="G31" s="164"/>
      <c r="H31" s="164"/>
      <c r="I31" s="164"/>
    </row>
    <row r="32" spans="1:9" hidden="1" outlineLevel="1" x14ac:dyDescent="0.3">
      <c r="A32" s="124"/>
      <c r="B32" s="121"/>
      <c r="C32" s="139"/>
      <c r="D32" s="155"/>
      <c r="E32" s="210"/>
      <c r="F32" s="152"/>
      <c r="G32" s="164"/>
      <c r="H32" s="164"/>
      <c r="I32" s="164"/>
    </row>
    <row r="33" spans="1:9" ht="38.4" hidden="1" customHeight="1" x14ac:dyDescent="0.3">
      <c r="A33" s="120" t="s">
        <v>208</v>
      </c>
      <c r="B33" s="121" t="s">
        <v>209</v>
      </c>
      <c r="C33" s="141"/>
      <c r="D33" s="157"/>
      <c r="E33" s="211"/>
      <c r="F33" s="152"/>
      <c r="G33" s="164"/>
      <c r="H33" s="164"/>
      <c r="I33" s="164"/>
    </row>
    <row r="34" spans="1:9" ht="78" hidden="1" x14ac:dyDescent="0.3">
      <c r="A34" s="114" t="s">
        <v>75</v>
      </c>
      <c r="B34" s="115" t="s">
        <v>210</v>
      </c>
      <c r="C34" s="142"/>
      <c r="D34" s="150"/>
      <c r="E34" s="212"/>
      <c r="F34" s="152"/>
      <c r="G34" s="164"/>
      <c r="H34" s="164"/>
      <c r="I34" s="164"/>
    </row>
    <row r="35" spans="1:9" ht="78" hidden="1" x14ac:dyDescent="0.3">
      <c r="A35" s="122" t="s">
        <v>32</v>
      </c>
      <c r="B35" s="116" t="s">
        <v>211</v>
      </c>
      <c r="C35" s="140">
        <v>200</v>
      </c>
      <c r="D35" s="152"/>
      <c r="E35" s="213"/>
      <c r="F35" s="152"/>
      <c r="G35" s="164"/>
      <c r="H35" s="164"/>
      <c r="I35" s="164"/>
    </row>
    <row r="36" spans="1:9" ht="78" hidden="1" x14ac:dyDescent="0.3">
      <c r="A36" s="126" t="s">
        <v>31</v>
      </c>
      <c r="B36" s="117" t="s">
        <v>212</v>
      </c>
      <c r="C36" s="143">
        <v>240</v>
      </c>
      <c r="D36" s="154"/>
      <c r="E36" s="214"/>
      <c r="F36" s="152"/>
      <c r="G36" s="164"/>
      <c r="H36" s="164"/>
      <c r="I36" s="164"/>
    </row>
    <row r="37" spans="1:9" hidden="1" x14ac:dyDescent="0.3">
      <c r="A37" s="127"/>
      <c r="B37" s="125"/>
      <c r="C37" s="141"/>
      <c r="D37" s="156"/>
      <c r="E37" s="211"/>
      <c r="F37" s="152"/>
      <c r="G37" s="164"/>
      <c r="H37" s="164"/>
      <c r="I37" s="164"/>
    </row>
    <row r="38" spans="1:9" ht="31.5" hidden="1" customHeight="1" x14ac:dyDescent="0.3">
      <c r="A38" s="120" t="s">
        <v>213</v>
      </c>
      <c r="B38" s="121" t="s">
        <v>214</v>
      </c>
      <c r="C38" s="141"/>
      <c r="D38" s="158"/>
      <c r="E38" s="211"/>
      <c r="F38" s="152"/>
      <c r="G38" s="164"/>
      <c r="H38" s="164"/>
      <c r="I38" s="164"/>
    </row>
    <row r="39" spans="1:9" ht="78" hidden="1" x14ac:dyDescent="0.3">
      <c r="A39" s="114" t="s">
        <v>215</v>
      </c>
      <c r="B39" s="115" t="s">
        <v>216</v>
      </c>
      <c r="C39" s="142"/>
      <c r="D39" s="149"/>
      <c r="E39" s="207"/>
      <c r="F39" s="152"/>
      <c r="G39" s="164"/>
      <c r="H39" s="164"/>
      <c r="I39" s="164"/>
    </row>
    <row r="40" spans="1:9" ht="78" hidden="1" x14ac:dyDescent="0.3">
      <c r="A40" s="122" t="s">
        <v>43</v>
      </c>
      <c r="B40" s="116" t="s">
        <v>217</v>
      </c>
      <c r="C40" s="128" t="s">
        <v>218</v>
      </c>
      <c r="D40" s="152"/>
      <c r="E40" s="208"/>
      <c r="F40" s="152"/>
      <c r="G40" s="164"/>
      <c r="H40" s="164"/>
      <c r="I40" s="164"/>
    </row>
    <row r="41" spans="1:9" ht="78" hidden="1" x14ac:dyDescent="0.3">
      <c r="A41" s="122" t="s">
        <v>219</v>
      </c>
      <c r="B41" s="116" t="s">
        <v>220</v>
      </c>
      <c r="C41" s="128" t="s">
        <v>221</v>
      </c>
      <c r="D41" s="152"/>
      <c r="E41" s="208"/>
      <c r="F41" s="152"/>
      <c r="G41" s="164"/>
      <c r="H41" s="164"/>
      <c r="I41" s="164"/>
    </row>
    <row r="42" spans="1:9" hidden="1" x14ac:dyDescent="0.3">
      <c r="A42" s="122"/>
      <c r="B42" s="123"/>
      <c r="C42" s="128"/>
      <c r="D42" s="151"/>
      <c r="E42" s="208"/>
      <c r="F42" s="152"/>
      <c r="G42" s="164"/>
      <c r="H42" s="164"/>
      <c r="I42" s="164"/>
    </row>
    <row r="43" spans="1:9" hidden="1" x14ac:dyDescent="0.3">
      <c r="A43" s="122"/>
      <c r="B43" s="123"/>
      <c r="C43" s="128"/>
      <c r="D43" s="151"/>
      <c r="E43" s="208"/>
      <c r="F43" s="152"/>
      <c r="G43" s="164"/>
      <c r="H43" s="164"/>
      <c r="I43" s="164"/>
    </row>
    <row r="44" spans="1:9" hidden="1" x14ac:dyDescent="0.3">
      <c r="A44" s="122"/>
      <c r="B44" s="123"/>
      <c r="C44" s="140"/>
      <c r="D44" s="152"/>
      <c r="E44" s="208"/>
      <c r="F44" s="152"/>
      <c r="G44" s="164"/>
      <c r="H44" s="164"/>
      <c r="I44" s="164"/>
    </row>
    <row r="45" spans="1:9" hidden="1" x14ac:dyDescent="0.3">
      <c r="A45" s="78"/>
      <c r="B45" s="123"/>
      <c r="C45" s="140"/>
      <c r="D45" s="152"/>
      <c r="E45" s="208"/>
      <c r="F45" s="152"/>
      <c r="G45" s="164"/>
      <c r="H45" s="164"/>
      <c r="I45" s="164"/>
    </row>
    <row r="46" spans="1:9" hidden="1" x14ac:dyDescent="0.3">
      <c r="A46" s="78"/>
      <c r="B46" s="123"/>
      <c r="C46" s="140"/>
      <c r="D46" s="152"/>
      <c r="E46" s="208"/>
      <c r="F46" s="152"/>
      <c r="G46" s="164"/>
      <c r="H46" s="164"/>
      <c r="I46" s="164"/>
    </row>
    <row r="47" spans="1:9" hidden="1" x14ac:dyDescent="0.3">
      <c r="A47" s="78"/>
      <c r="B47" s="123"/>
      <c r="C47" s="128"/>
      <c r="D47" s="151"/>
      <c r="E47" s="208"/>
      <c r="F47" s="152"/>
      <c r="G47" s="164"/>
      <c r="H47" s="164"/>
      <c r="I47" s="164"/>
    </row>
    <row r="48" spans="1:9" hidden="1" x14ac:dyDescent="0.3">
      <c r="A48" s="78"/>
      <c r="B48" s="123"/>
      <c r="C48" s="128"/>
      <c r="D48" s="151"/>
      <c r="E48" s="208"/>
      <c r="F48" s="152"/>
      <c r="G48" s="164"/>
      <c r="H48" s="164"/>
      <c r="I48" s="164"/>
    </row>
    <row r="49" spans="1:9" hidden="1" x14ac:dyDescent="0.3">
      <c r="A49" s="129"/>
      <c r="B49" s="123"/>
      <c r="C49" s="128"/>
      <c r="D49" s="151"/>
      <c r="E49" s="208"/>
      <c r="F49" s="152"/>
      <c r="G49" s="164"/>
      <c r="H49" s="164"/>
      <c r="I49" s="164"/>
    </row>
    <row r="50" spans="1:9" hidden="1" x14ac:dyDescent="0.3">
      <c r="A50" s="129"/>
      <c r="B50" s="123"/>
      <c r="C50" s="128"/>
      <c r="D50" s="151"/>
      <c r="E50" s="208"/>
      <c r="F50" s="152"/>
      <c r="G50" s="164"/>
      <c r="H50" s="164"/>
      <c r="I50" s="164"/>
    </row>
    <row r="51" spans="1:9" hidden="1" x14ac:dyDescent="0.3">
      <c r="A51" s="129"/>
      <c r="B51" s="123"/>
      <c r="C51" s="128"/>
      <c r="D51" s="151"/>
      <c r="E51" s="208"/>
      <c r="F51" s="152"/>
      <c r="G51" s="164"/>
      <c r="H51" s="164"/>
      <c r="I51" s="164"/>
    </row>
    <row r="52" spans="1:9" hidden="1" x14ac:dyDescent="0.3">
      <c r="A52" s="78"/>
      <c r="B52" s="123"/>
      <c r="C52" s="128"/>
      <c r="D52" s="151"/>
      <c r="E52" s="208"/>
      <c r="F52" s="152"/>
      <c r="G52" s="164"/>
      <c r="H52" s="164"/>
      <c r="I52" s="164"/>
    </row>
    <row r="53" spans="1:9" hidden="1" x14ac:dyDescent="0.3">
      <c r="A53" s="78"/>
      <c r="B53" s="123"/>
      <c r="C53" s="128"/>
      <c r="D53" s="151"/>
      <c r="E53" s="208"/>
      <c r="F53" s="152"/>
      <c r="G53" s="164"/>
      <c r="H53" s="164"/>
      <c r="I53" s="164"/>
    </row>
    <row r="54" spans="1:9" hidden="1" x14ac:dyDescent="0.3">
      <c r="A54" s="78"/>
      <c r="B54" s="123"/>
      <c r="C54" s="128"/>
      <c r="D54" s="151"/>
      <c r="E54" s="208"/>
      <c r="F54" s="152"/>
      <c r="G54" s="164"/>
      <c r="H54" s="164"/>
      <c r="I54" s="164"/>
    </row>
    <row r="55" spans="1:9" hidden="1" x14ac:dyDescent="0.3">
      <c r="A55" s="78"/>
      <c r="B55" s="123"/>
      <c r="C55" s="128"/>
      <c r="D55" s="151"/>
      <c r="E55" s="208"/>
      <c r="F55" s="152"/>
      <c r="G55" s="164"/>
      <c r="H55" s="164"/>
      <c r="I55" s="164"/>
    </row>
    <row r="56" spans="1:9" hidden="1" x14ac:dyDescent="0.3">
      <c r="A56" s="78"/>
      <c r="B56" s="123"/>
      <c r="C56" s="128"/>
      <c r="D56" s="151"/>
      <c r="E56" s="208"/>
      <c r="F56" s="152"/>
      <c r="G56" s="164"/>
      <c r="H56" s="164"/>
      <c r="I56" s="164"/>
    </row>
    <row r="57" spans="1:9" hidden="1" x14ac:dyDescent="0.3">
      <c r="A57" s="122"/>
      <c r="B57" s="123"/>
      <c r="C57" s="128"/>
      <c r="D57" s="151"/>
      <c r="E57" s="208"/>
      <c r="F57" s="152"/>
      <c r="G57" s="164"/>
      <c r="H57" s="164"/>
      <c r="I57" s="164"/>
    </row>
    <row r="58" spans="1:9" hidden="1" x14ac:dyDescent="0.3">
      <c r="A58" s="122"/>
      <c r="B58" s="123"/>
      <c r="C58" s="128"/>
      <c r="D58" s="151"/>
      <c r="E58" s="208"/>
      <c r="F58" s="152"/>
      <c r="G58" s="164"/>
      <c r="H58" s="164"/>
      <c r="I58" s="164"/>
    </row>
    <row r="59" spans="1:9" hidden="1" x14ac:dyDescent="0.3">
      <c r="A59" s="130"/>
      <c r="B59" s="123"/>
      <c r="C59" s="128"/>
      <c r="D59" s="151"/>
      <c r="E59" s="208"/>
      <c r="F59" s="152"/>
      <c r="G59" s="164"/>
      <c r="H59" s="164"/>
      <c r="I59" s="164"/>
    </row>
    <row r="60" spans="1:9" hidden="1" x14ac:dyDescent="0.3">
      <c r="A60" s="122"/>
      <c r="B60" s="123"/>
      <c r="C60" s="128"/>
      <c r="D60" s="151"/>
      <c r="E60" s="208"/>
      <c r="F60" s="152"/>
      <c r="G60" s="164"/>
      <c r="H60" s="164"/>
      <c r="I60" s="164"/>
    </row>
    <row r="61" spans="1:9" hidden="1" x14ac:dyDescent="0.3">
      <c r="A61" s="122"/>
      <c r="B61" s="123"/>
      <c r="C61" s="128"/>
      <c r="D61" s="151"/>
      <c r="E61" s="208"/>
      <c r="F61" s="152"/>
      <c r="G61" s="164"/>
      <c r="H61" s="164"/>
      <c r="I61" s="164"/>
    </row>
    <row r="62" spans="1:9" hidden="1" x14ac:dyDescent="0.3">
      <c r="A62" s="129"/>
      <c r="B62" s="123"/>
      <c r="C62" s="140"/>
      <c r="D62" s="152"/>
      <c r="E62" s="208"/>
      <c r="F62" s="152"/>
      <c r="G62" s="164"/>
      <c r="H62" s="164"/>
      <c r="I62" s="164"/>
    </row>
    <row r="63" spans="1:9" hidden="1" x14ac:dyDescent="0.3">
      <c r="A63" s="130"/>
      <c r="B63" s="123"/>
      <c r="C63" s="140"/>
      <c r="D63" s="152"/>
      <c r="E63" s="208"/>
      <c r="F63" s="152"/>
      <c r="G63" s="164"/>
      <c r="H63" s="164"/>
      <c r="I63" s="164"/>
    </row>
    <row r="64" spans="1:9" hidden="1" x14ac:dyDescent="0.3">
      <c r="A64" s="78"/>
      <c r="B64" s="123"/>
      <c r="C64" s="140"/>
      <c r="D64" s="152"/>
      <c r="E64" s="208"/>
      <c r="F64" s="152"/>
      <c r="G64" s="164"/>
      <c r="H64" s="164"/>
      <c r="I64" s="164"/>
    </row>
    <row r="65" spans="1:9" hidden="1" x14ac:dyDescent="0.3">
      <c r="A65" s="78"/>
      <c r="B65" s="123"/>
      <c r="C65" s="140"/>
      <c r="D65" s="152"/>
      <c r="E65" s="208"/>
      <c r="F65" s="152"/>
      <c r="G65" s="164"/>
      <c r="H65" s="164"/>
      <c r="I65" s="164"/>
    </row>
    <row r="66" spans="1:9" hidden="1" x14ac:dyDescent="0.3">
      <c r="A66" s="131"/>
      <c r="B66" s="123"/>
      <c r="C66" s="140"/>
      <c r="D66" s="152"/>
      <c r="E66" s="208"/>
      <c r="F66" s="152"/>
      <c r="G66" s="164"/>
      <c r="H66" s="164"/>
      <c r="I66" s="164"/>
    </row>
    <row r="67" spans="1:9" hidden="1" x14ac:dyDescent="0.3">
      <c r="A67" s="130"/>
      <c r="B67" s="123"/>
      <c r="C67" s="140"/>
      <c r="D67" s="152"/>
      <c r="E67" s="208"/>
      <c r="F67" s="152"/>
      <c r="G67" s="164"/>
      <c r="H67" s="164"/>
      <c r="I67" s="164"/>
    </row>
    <row r="68" spans="1:9" hidden="1" x14ac:dyDescent="0.3">
      <c r="A68" s="78"/>
      <c r="B68" s="123"/>
      <c r="C68" s="140"/>
      <c r="D68" s="152"/>
      <c r="E68" s="208"/>
      <c r="F68" s="152"/>
      <c r="G68" s="164"/>
      <c r="H68" s="164"/>
      <c r="I68" s="164"/>
    </row>
    <row r="69" spans="1:9" hidden="1" x14ac:dyDescent="0.3">
      <c r="A69" s="78"/>
      <c r="B69" s="123"/>
      <c r="C69" s="140"/>
      <c r="D69" s="152"/>
      <c r="E69" s="208"/>
      <c r="F69" s="152"/>
      <c r="G69" s="164"/>
      <c r="H69" s="164"/>
      <c r="I69" s="164"/>
    </row>
    <row r="70" spans="1:9" hidden="1" x14ac:dyDescent="0.3">
      <c r="A70" s="78"/>
      <c r="B70" s="123"/>
      <c r="C70" s="140"/>
      <c r="D70" s="152"/>
      <c r="E70" s="208"/>
      <c r="F70" s="152"/>
      <c r="G70" s="164"/>
      <c r="H70" s="164"/>
      <c r="I70" s="164"/>
    </row>
    <row r="71" spans="1:9" hidden="1" x14ac:dyDescent="0.3">
      <c r="A71" s="78"/>
      <c r="B71" s="123"/>
      <c r="C71" s="128"/>
      <c r="D71" s="151"/>
      <c r="E71" s="208"/>
      <c r="F71" s="152"/>
      <c r="G71" s="164"/>
      <c r="H71" s="164"/>
      <c r="I71" s="164"/>
    </row>
    <row r="72" spans="1:9" hidden="1" x14ac:dyDescent="0.3">
      <c r="A72" s="78"/>
      <c r="B72" s="123"/>
      <c r="C72" s="128"/>
      <c r="D72" s="151"/>
      <c r="E72" s="208"/>
      <c r="F72" s="152"/>
      <c r="G72" s="164"/>
      <c r="H72" s="164"/>
      <c r="I72" s="164"/>
    </row>
    <row r="73" spans="1:9" hidden="1" x14ac:dyDescent="0.3">
      <c r="A73" s="78"/>
      <c r="B73" s="123"/>
      <c r="C73" s="128"/>
      <c r="D73" s="151"/>
      <c r="E73" s="208"/>
      <c r="F73" s="152"/>
      <c r="G73" s="164"/>
      <c r="H73" s="164"/>
      <c r="I73" s="164"/>
    </row>
    <row r="74" spans="1:9" hidden="1" x14ac:dyDescent="0.3">
      <c r="A74" s="78"/>
      <c r="B74" s="123"/>
      <c r="C74" s="128"/>
      <c r="D74" s="151"/>
      <c r="E74" s="208"/>
      <c r="F74" s="152"/>
      <c r="G74" s="164"/>
      <c r="H74" s="164"/>
      <c r="I74" s="164"/>
    </row>
    <row r="75" spans="1:9" hidden="1" x14ac:dyDescent="0.3">
      <c r="A75" s="130"/>
      <c r="B75" s="123"/>
      <c r="C75" s="140"/>
      <c r="D75" s="152"/>
      <c r="E75" s="208"/>
      <c r="F75" s="152"/>
      <c r="G75" s="164"/>
      <c r="H75" s="164"/>
      <c r="I75" s="164"/>
    </row>
    <row r="76" spans="1:9" hidden="1" x14ac:dyDescent="0.3">
      <c r="A76" s="78"/>
      <c r="B76" s="123"/>
      <c r="C76" s="128"/>
      <c r="D76" s="151"/>
      <c r="E76" s="208"/>
      <c r="F76" s="152"/>
      <c r="G76" s="164"/>
      <c r="H76" s="164"/>
      <c r="I76" s="164"/>
    </row>
    <row r="77" spans="1:9" hidden="1" x14ac:dyDescent="0.3">
      <c r="A77" s="78"/>
      <c r="B77" s="123"/>
      <c r="C77" s="128"/>
      <c r="D77" s="151"/>
      <c r="E77" s="208"/>
      <c r="F77" s="152"/>
      <c r="G77" s="164"/>
      <c r="H77" s="164"/>
      <c r="I77" s="164"/>
    </row>
    <row r="78" spans="1:9" hidden="1" x14ac:dyDescent="0.3">
      <c r="A78" s="129"/>
      <c r="B78" s="123"/>
      <c r="C78" s="140"/>
      <c r="D78" s="152"/>
      <c r="E78" s="208"/>
      <c r="F78" s="152"/>
      <c r="G78" s="164"/>
      <c r="H78" s="164"/>
      <c r="I78" s="164"/>
    </row>
    <row r="79" spans="1:9" hidden="1" x14ac:dyDescent="0.3">
      <c r="A79" s="78"/>
      <c r="B79" s="123"/>
      <c r="C79" s="128"/>
      <c r="D79" s="151"/>
      <c r="E79" s="208"/>
      <c r="F79" s="152"/>
      <c r="G79" s="164"/>
      <c r="H79" s="164"/>
      <c r="I79" s="164"/>
    </row>
    <row r="80" spans="1:9" hidden="1" x14ac:dyDescent="0.3">
      <c r="A80" s="78"/>
      <c r="B80" s="123"/>
      <c r="C80" s="128"/>
      <c r="D80" s="151"/>
      <c r="E80" s="208"/>
      <c r="F80" s="152"/>
      <c r="G80" s="164"/>
      <c r="H80" s="164"/>
      <c r="I80" s="164"/>
    </row>
    <row r="81" spans="1:9" hidden="1" x14ac:dyDescent="0.3">
      <c r="A81" s="129"/>
      <c r="B81" s="123"/>
      <c r="C81" s="140"/>
      <c r="D81" s="152"/>
      <c r="E81" s="208"/>
      <c r="F81" s="152"/>
      <c r="G81" s="164"/>
      <c r="H81" s="164"/>
      <c r="I81" s="164"/>
    </row>
    <row r="82" spans="1:9" hidden="1" x14ac:dyDescent="0.3">
      <c r="A82" s="78"/>
      <c r="B82" s="123"/>
      <c r="C82" s="128"/>
      <c r="D82" s="151"/>
      <c r="E82" s="208"/>
      <c r="F82" s="152"/>
      <c r="G82" s="164"/>
      <c r="H82" s="164"/>
      <c r="I82" s="164"/>
    </row>
    <row r="83" spans="1:9" hidden="1" x14ac:dyDescent="0.3">
      <c r="A83" s="78"/>
      <c r="B83" s="123"/>
      <c r="C83" s="128"/>
      <c r="D83" s="151"/>
      <c r="E83" s="208"/>
      <c r="F83" s="152"/>
      <c r="G83" s="164"/>
      <c r="H83" s="164"/>
      <c r="I83" s="164"/>
    </row>
    <row r="84" spans="1:9" hidden="1" x14ac:dyDescent="0.3">
      <c r="A84" s="78"/>
      <c r="B84" s="123"/>
      <c r="C84" s="128"/>
      <c r="D84" s="151"/>
      <c r="E84" s="208"/>
      <c r="F84" s="152"/>
      <c r="G84" s="164"/>
      <c r="H84" s="164"/>
      <c r="I84" s="164"/>
    </row>
    <row r="85" spans="1:9" hidden="1" x14ac:dyDescent="0.3">
      <c r="A85" s="132"/>
      <c r="B85" s="123"/>
      <c r="C85" s="128"/>
      <c r="D85" s="151"/>
      <c r="E85" s="208"/>
      <c r="F85" s="152"/>
      <c r="G85" s="164"/>
      <c r="H85" s="164"/>
      <c r="I85" s="164"/>
    </row>
    <row r="86" spans="1:9" hidden="1" x14ac:dyDescent="0.3">
      <c r="A86" s="122"/>
      <c r="B86" s="123"/>
      <c r="C86" s="128"/>
      <c r="D86" s="151"/>
      <c r="E86" s="208"/>
      <c r="F86" s="152"/>
      <c r="G86" s="164"/>
      <c r="H86" s="164"/>
      <c r="I86" s="164"/>
    </row>
    <row r="87" spans="1:9" hidden="1" x14ac:dyDescent="0.3">
      <c r="A87" s="122"/>
      <c r="B87" s="123"/>
      <c r="C87" s="128"/>
      <c r="D87" s="151"/>
      <c r="E87" s="208"/>
      <c r="F87" s="152"/>
      <c r="G87" s="164"/>
      <c r="H87" s="164"/>
      <c r="I87" s="164"/>
    </row>
    <row r="88" spans="1:9" hidden="1" x14ac:dyDescent="0.3">
      <c r="A88" s="78"/>
      <c r="B88" s="123"/>
      <c r="C88" s="140"/>
      <c r="D88" s="152"/>
      <c r="E88" s="208"/>
      <c r="F88" s="152"/>
      <c r="G88" s="164"/>
      <c r="H88" s="164"/>
      <c r="I88" s="164"/>
    </row>
    <row r="89" spans="1:9" hidden="1" x14ac:dyDescent="0.3">
      <c r="A89" s="78"/>
      <c r="B89" s="123"/>
      <c r="C89" s="128"/>
      <c r="D89" s="151"/>
      <c r="E89" s="208"/>
      <c r="F89" s="152"/>
      <c r="G89" s="164"/>
      <c r="H89" s="164"/>
      <c r="I89" s="164"/>
    </row>
    <row r="90" spans="1:9" hidden="1" x14ac:dyDescent="0.3">
      <c r="A90" s="78"/>
      <c r="B90" s="123"/>
      <c r="C90" s="128"/>
      <c r="D90" s="151"/>
      <c r="E90" s="208"/>
      <c r="F90" s="152"/>
      <c r="G90" s="164"/>
      <c r="H90" s="164"/>
      <c r="I90" s="164"/>
    </row>
    <row r="91" spans="1:9" hidden="1" x14ac:dyDescent="0.3">
      <c r="A91" s="78"/>
      <c r="B91" s="123"/>
      <c r="C91" s="140"/>
      <c r="D91" s="152"/>
      <c r="E91" s="208"/>
      <c r="F91" s="152"/>
      <c r="G91" s="164"/>
      <c r="H91" s="164"/>
      <c r="I91" s="164"/>
    </row>
    <row r="92" spans="1:9" hidden="1" x14ac:dyDescent="0.3">
      <c r="A92" s="78"/>
      <c r="B92" s="123"/>
      <c r="C92" s="140"/>
      <c r="D92" s="152"/>
      <c r="E92" s="208"/>
      <c r="F92" s="152"/>
      <c r="G92" s="164"/>
      <c r="H92" s="164"/>
      <c r="I92" s="164"/>
    </row>
    <row r="93" spans="1:9" hidden="1" x14ac:dyDescent="0.3">
      <c r="A93" s="130"/>
      <c r="B93" s="123"/>
      <c r="C93" s="140"/>
      <c r="D93" s="152"/>
      <c r="E93" s="208"/>
      <c r="F93" s="152"/>
      <c r="G93" s="164"/>
      <c r="H93" s="164"/>
      <c r="I93" s="164"/>
    </row>
    <row r="94" spans="1:9" hidden="1" x14ac:dyDescent="0.3">
      <c r="A94" s="78"/>
      <c r="B94" s="123"/>
      <c r="C94" s="128"/>
      <c r="D94" s="151"/>
      <c r="E94" s="208"/>
      <c r="F94" s="152"/>
      <c r="G94" s="164"/>
      <c r="H94" s="164"/>
      <c r="I94" s="164"/>
    </row>
    <row r="95" spans="1:9" hidden="1" x14ac:dyDescent="0.3">
      <c r="A95" s="78"/>
      <c r="B95" s="123"/>
      <c r="C95" s="128"/>
      <c r="D95" s="151"/>
      <c r="E95" s="208"/>
      <c r="F95" s="152"/>
      <c r="G95" s="164"/>
      <c r="H95" s="164"/>
      <c r="I95" s="164"/>
    </row>
    <row r="96" spans="1:9" hidden="1" x14ac:dyDescent="0.3">
      <c r="A96" s="78"/>
      <c r="B96" s="123"/>
      <c r="C96" s="128"/>
      <c r="D96" s="151"/>
      <c r="E96" s="208"/>
      <c r="F96" s="152"/>
      <c r="G96" s="164"/>
      <c r="H96" s="164"/>
      <c r="I96" s="164"/>
    </row>
    <row r="97" spans="1:9" hidden="1" x14ac:dyDescent="0.3">
      <c r="A97" s="132"/>
      <c r="B97" s="123"/>
      <c r="C97" s="140"/>
      <c r="D97" s="152"/>
      <c r="E97" s="208"/>
      <c r="F97" s="152"/>
      <c r="G97" s="164"/>
      <c r="H97" s="164"/>
      <c r="I97" s="164"/>
    </row>
    <row r="98" spans="1:9" hidden="1" x14ac:dyDescent="0.3">
      <c r="A98" s="122"/>
      <c r="B98" s="123"/>
      <c r="C98" s="128"/>
      <c r="D98" s="151"/>
      <c r="E98" s="208"/>
      <c r="F98" s="152"/>
      <c r="G98" s="164"/>
      <c r="H98" s="164"/>
      <c r="I98" s="164"/>
    </row>
    <row r="99" spans="1:9" hidden="1" x14ac:dyDescent="0.3">
      <c r="A99" s="122"/>
      <c r="B99" s="123"/>
      <c r="C99" s="128"/>
      <c r="D99" s="151"/>
      <c r="E99" s="208"/>
      <c r="F99" s="152"/>
      <c r="G99" s="164"/>
      <c r="H99" s="164"/>
      <c r="I99" s="164"/>
    </row>
    <row r="100" spans="1:9" hidden="1" x14ac:dyDescent="0.3">
      <c r="A100" s="133"/>
      <c r="B100" s="123"/>
      <c r="C100" s="128"/>
      <c r="D100" s="151"/>
      <c r="E100" s="208"/>
      <c r="F100" s="152"/>
      <c r="G100" s="164"/>
      <c r="H100" s="164"/>
      <c r="I100" s="164"/>
    </row>
    <row r="101" spans="1:9" hidden="1" x14ac:dyDescent="0.3">
      <c r="A101" s="78"/>
      <c r="B101" s="123"/>
      <c r="C101" s="128"/>
      <c r="D101" s="151"/>
      <c r="E101" s="208"/>
      <c r="F101" s="152"/>
      <c r="G101" s="164"/>
      <c r="H101" s="164"/>
      <c r="I101" s="164"/>
    </row>
    <row r="102" spans="1:9" hidden="1" x14ac:dyDescent="0.3">
      <c r="A102" s="78"/>
      <c r="B102" s="123"/>
      <c r="C102" s="128"/>
      <c r="D102" s="151"/>
      <c r="E102" s="208"/>
      <c r="F102" s="152"/>
      <c r="G102" s="164"/>
      <c r="H102" s="164"/>
      <c r="I102" s="164"/>
    </row>
    <row r="103" spans="1:9" hidden="1" x14ac:dyDescent="0.3">
      <c r="A103" s="78"/>
      <c r="B103" s="123"/>
      <c r="C103" s="128"/>
      <c r="D103" s="151"/>
      <c r="E103" s="208"/>
      <c r="F103" s="152"/>
      <c r="G103" s="164"/>
      <c r="H103" s="164"/>
      <c r="I103" s="164"/>
    </row>
    <row r="104" spans="1:9" hidden="1" x14ac:dyDescent="0.3">
      <c r="A104" s="133"/>
      <c r="B104" s="123"/>
      <c r="C104" s="140"/>
      <c r="D104" s="152"/>
      <c r="E104" s="208"/>
      <c r="F104" s="152"/>
      <c r="G104" s="164"/>
      <c r="H104" s="164"/>
      <c r="I104" s="164"/>
    </row>
    <row r="105" spans="1:9" hidden="1" x14ac:dyDescent="0.3">
      <c r="A105" s="130"/>
      <c r="B105" s="123"/>
      <c r="C105" s="140"/>
      <c r="D105" s="152"/>
      <c r="E105" s="208"/>
      <c r="F105" s="152"/>
      <c r="G105" s="164"/>
      <c r="H105" s="164"/>
      <c r="I105" s="164"/>
    </row>
    <row r="106" spans="1:9" hidden="1" x14ac:dyDescent="0.3">
      <c r="A106" s="78"/>
      <c r="B106" s="123"/>
      <c r="C106" s="140"/>
      <c r="D106" s="152"/>
      <c r="E106" s="208"/>
      <c r="F106" s="152"/>
      <c r="G106" s="164"/>
      <c r="H106" s="164"/>
      <c r="I106" s="164"/>
    </row>
    <row r="107" spans="1:9" hidden="1" x14ac:dyDescent="0.3">
      <c r="A107" s="78"/>
      <c r="B107" s="123"/>
      <c r="C107" s="140"/>
      <c r="D107" s="152"/>
      <c r="E107" s="208"/>
      <c r="F107" s="152"/>
      <c r="G107" s="164"/>
      <c r="H107" s="164"/>
      <c r="I107" s="164"/>
    </row>
    <row r="108" spans="1:9" hidden="1" x14ac:dyDescent="0.3">
      <c r="A108" s="133"/>
      <c r="B108" s="123"/>
      <c r="C108" s="140"/>
      <c r="D108" s="152"/>
      <c r="E108" s="208"/>
      <c r="F108" s="152"/>
      <c r="G108" s="164"/>
      <c r="H108" s="164"/>
      <c r="I108" s="164"/>
    </row>
    <row r="109" spans="1:9" hidden="1" x14ac:dyDescent="0.3">
      <c r="A109" s="78"/>
      <c r="B109" s="123"/>
      <c r="C109" s="140"/>
      <c r="D109" s="152"/>
      <c r="E109" s="208"/>
      <c r="F109" s="152"/>
      <c r="G109" s="164"/>
      <c r="H109" s="164"/>
      <c r="I109" s="164"/>
    </row>
    <row r="110" spans="1:9" hidden="1" x14ac:dyDescent="0.3">
      <c r="A110" s="78"/>
      <c r="B110" s="123"/>
      <c r="C110" s="140"/>
      <c r="D110" s="152"/>
      <c r="E110" s="208"/>
      <c r="F110" s="152"/>
      <c r="G110" s="164"/>
      <c r="H110" s="164"/>
      <c r="I110" s="164"/>
    </row>
    <row r="111" spans="1:9" hidden="1" x14ac:dyDescent="0.3">
      <c r="A111" s="78"/>
      <c r="B111" s="123"/>
      <c r="C111" s="140"/>
      <c r="D111" s="152"/>
      <c r="E111" s="208"/>
      <c r="F111" s="152"/>
      <c r="G111" s="164"/>
      <c r="H111" s="164"/>
      <c r="I111" s="164"/>
    </row>
    <row r="112" spans="1:9" hidden="1" x14ac:dyDescent="0.3">
      <c r="A112" s="78"/>
      <c r="B112" s="123"/>
      <c r="C112" s="140"/>
      <c r="D112" s="152"/>
      <c r="E112" s="208"/>
      <c r="F112" s="152"/>
      <c r="G112" s="164"/>
      <c r="H112" s="164"/>
      <c r="I112" s="164"/>
    </row>
    <row r="113" spans="1:9" hidden="1" x14ac:dyDescent="0.3">
      <c r="A113" s="122"/>
      <c r="B113" s="123"/>
      <c r="C113" s="140"/>
      <c r="D113" s="152"/>
      <c r="E113" s="208"/>
      <c r="F113" s="152"/>
      <c r="G113" s="164"/>
      <c r="H113" s="164"/>
      <c r="I113" s="164"/>
    </row>
    <row r="114" spans="1:9" hidden="1" x14ac:dyDescent="0.3">
      <c r="A114" s="122"/>
      <c r="B114" s="123"/>
      <c r="C114" s="140"/>
      <c r="D114" s="152"/>
      <c r="E114" s="208"/>
      <c r="F114" s="152"/>
      <c r="G114" s="164"/>
      <c r="H114" s="164"/>
      <c r="I114" s="164"/>
    </row>
    <row r="115" spans="1:9" hidden="1" x14ac:dyDescent="0.3">
      <c r="A115" s="122"/>
      <c r="B115" s="123"/>
      <c r="C115" s="140"/>
      <c r="D115" s="152"/>
      <c r="E115" s="208"/>
      <c r="F115" s="152"/>
      <c r="G115" s="164"/>
      <c r="H115" s="164"/>
      <c r="I115" s="164"/>
    </row>
    <row r="116" spans="1:9" hidden="1" x14ac:dyDescent="0.3">
      <c r="A116" s="122"/>
      <c r="B116" s="123"/>
      <c r="C116" s="140"/>
      <c r="D116" s="152"/>
      <c r="E116" s="208"/>
      <c r="F116" s="152"/>
      <c r="G116" s="164"/>
      <c r="H116" s="164"/>
      <c r="I116" s="164"/>
    </row>
    <row r="117" spans="1:9" hidden="1" x14ac:dyDescent="0.3">
      <c r="A117" s="78"/>
      <c r="B117" s="123"/>
      <c r="C117" s="128"/>
      <c r="D117" s="151"/>
      <c r="E117" s="208"/>
      <c r="F117" s="152"/>
      <c r="G117" s="164"/>
      <c r="H117" s="164"/>
      <c r="I117" s="164"/>
    </row>
    <row r="118" spans="1:9" hidden="1" x14ac:dyDescent="0.3">
      <c r="A118" s="78"/>
      <c r="B118" s="123"/>
      <c r="C118" s="128"/>
      <c r="D118" s="151"/>
      <c r="E118" s="208"/>
      <c r="F118" s="152"/>
      <c r="G118" s="164"/>
      <c r="H118" s="164"/>
      <c r="I118" s="164"/>
    </row>
    <row r="119" spans="1:9" hidden="1" x14ac:dyDescent="0.3">
      <c r="A119" s="78"/>
      <c r="B119" s="123"/>
      <c r="C119" s="128"/>
      <c r="D119" s="151"/>
      <c r="E119" s="208"/>
      <c r="F119" s="152"/>
      <c r="G119" s="164"/>
      <c r="H119" s="164"/>
      <c r="I119" s="164"/>
    </row>
    <row r="120" spans="1:9" hidden="1" x14ac:dyDescent="0.3">
      <c r="A120" s="78"/>
      <c r="B120" s="123"/>
      <c r="C120" s="128"/>
      <c r="D120" s="151"/>
      <c r="E120" s="208"/>
      <c r="F120" s="152"/>
      <c r="G120" s="164"/>
      <c r="H120" s="164"/>
      <c r="I120" s="164"/>
    </row>
    <row r="121" spans="1:9" hidden="1" x14ac:dyDescent="0.3">
      <c r="A121" s="78"/>
      <c r="B121" s="123"/>
      <c r="C121" s="128"/>
      <c r="D121" s="151"/>
      <c r="E121" s="208"/>
      <c r="F121" s="152"/>
      <c r="G121" s="164"/>
      <c r="H121" s="164"/>
      <c r="I121" s="164"/>
    </row>
    <row r="122" spans="1:9" hidden="1" x14ac:dyDescent="0.3">
      <c r="A122" s="78"/>
      <c r="B122" s="123"/>
      <c r="C122" s="140"/>
      <c r="D122" s="152"/>
      <c r="E122" s="208"/>
      <c r="F122" s="152"/>
      <c r="G122" s="164"/>
      <c r="H122" s="164"/>
      <c r="I122" s="164"/>
    </row>
    <row r="123" spans="1:9" hidden="1" x14ac:dyDescent="0.3">
      <c r="A123" s="78"/>
      <c r="B123" s="123"/>
      <c r="C123" s="140"/>
      <c r="D123" s="152"/>
      <c r="E123" s="208"/>
      <c r="F123" s="152"/>
      <c r="G123" s="164"/>
      <c r="H123" s="164"/>
      <c r="I123" s="164"/>
    </row>
    <row r="124" spans="1:9" hidden="1" x14ac:dyDescent="0.3">
      <c r="A124" s="78"/>
      <c r="B124" s="123"/>
      <c r="C124" s="140"/>
      <c r="D124" s="152"/>
      <c r="E124" s="208"/>
      <c r="F124" s="152"/>
      <c r="G124" s="164"/>
      <c r="H124" s="164"/>
      <c r="I124" s="164"/>
    </row>
    <row r="125" spans="1:9" hidden="1" x14ac:dyDescent="0.3">
      <c r="A125" s="78"/>
      <c r="B125" s="123"/>
      <c r="C125" s="128"/>
      <c r="D125" s="151"/>
      <c r="E125" s="208"/>
      <c r="F125" s="152"/>
      <c r="G125" s="164"/>
      <c r="H125" s="164"/>
      <c r="I125" s="164"/>
    </row>
    <row r="126" spans="1:9" hidden="1" x14ac:dyDescent="0.3">
      <c r="A126" s="78"/>
      <c r="B126" s="123"/>
      <c r="C126" s="128"/>
      <c r="D126" s="151"/>
      <c r="E126" s="208"/>
      <c r="F126" s="152"/>
      <c r="G126" s="164"/>
      <c r="H126" s="164"/>
      <c r="I126" s="164"/>
    </row>
    <row r="127" spans="1:9" hidden="1" x14ac:dyDescent="0.3">
      <c r="A127" s="78"/>
      <c r="B127" s="123"/>
      <c r="C127" s="128"/>
      <c r="D127" s="151"/>
      <c r="E127" s="208"/>
      <c r="F127" s="152"/>
      <c r="G127" s="164"/>
      <c r="H127" s="164"/>
      <c r="I127" s="164"/>
    </row>
    <row r="128" spans="1:9" hidden="1" x14ac:dyDescent="0.3">
      <c r="A128" s="78"/>
      <c r="B128" s="123"/>
      <c r="C128" s="128"/>
      <c r="D128" s="151"/>
      <c r="E128" s="208"/>
      <c r="F128" s="152"/>
      <c r="G128" s="164"/>
      <c r="H128" s="164"/>
      <c r="I128" s="164"/>
    </row>
    <row r="129" spans="1:9" hidden="1" x14ac:dyDescent="0.3">
      <c r="A129" s="78"/>
      <c r="B129" s="123"/>
      <c r="C129" s="128"/>
      <c r="D129" s="151"/>
      <c r="E129" s="208"/>
      <c r="F129" s="152"/>
      <c r="G129" s="164"/>
      <c r="H129" s="164"/>
      <c r="I129" s="164"/>
    </row>
    <row r="130" spans="1:9" ht="78" hidden="1" x14ac:dyDescent="0.3">
      <c r="A130" s="126" t="s">
        <v>219</v>
      </c>
      <c r="B130" s="117" t="s">
        <v>222</v>
      </c>
      <c r="C130" s="134" t="s">
        <v>221</v>
      </c>
      <c r="D130" s="153"/>
      <c r="E130" s="209"/>
      <c r="F130" s="152"/>
      <c r="G130" s="164"/>
      <c r="H130" s="164"/>
      <c r="I130" s="164"/>
    </row>
    <row r="131" spans="1:9" hidden="1" x14ac:dyDescent="0.3">
      <c r="A131" s="111"/>
      <c r="B131" s="135"/>
      <c r="C131" s="141"/>
      <c r="D131" s="156"/>
      <c r="E131" s="211"/>
      <c r="F131" s="228"/>
      <c r="G131" s="87"/>
      <c r="H131" s="87"/>
      <c r="I131" s="87"/>
    </row>
    <row r="132" spans="1:9" ht="53.25" customHeight="1" x14ac:dyDescent="0.3">
      <c r="A132" s="111" t="s">
        <v>225</v>
      </c>
      <c r="B132" s="112"/>
      <c r="C132" s="136"/>
      <c r="D132" s="165">
        <f t="shared" ref="D132:E137" si="0">D133</f>
        <v>0</v>
      </c>
      <c r="E132" s="204">
        <f t="shared" si="0"/>
        <v>1480</v>
      </c>
      <c r="F132" s="204">
        <f t="shared" ref="F132:I132" si="1">F133</f>
        <v>0</v>
      </c>
      <c r="G132" s="204">
        <f t="shared" si="1"/>
        <v>0</v>
      </c>
      <c r="H132" s="204">
        <f t="shared" si="1"/>
        <v>0</v>
      </c>
      <c r="I132" s="204">
        <f t="shared" si="1"/>
        <v>0</v>
      </c>
    </row>
    <row r="133" spans="1:9" s="144" customFormat="1" ht="66" customHeight="1" x14ac:dyDescent="0.3">
      <c r="A133" s="167" t="s">
        <v>226</v>
      </c>
      <c r="B133" s="145" t="s">
        <v>227</v>
      </c>
      <c r="C133" s="146" t="s">
        <v>168</v>
      </c>
      <c r="D133" s="148">
        <f t="shared" si="0"/>
        <v>0</v>
      </c>
      <c r="E133" s="215">
        <f t="shared" si="0"/>
        <v>1480</v>
      </c>
      <c r="F133" s="215">
        <f t="shared" ref="F133:I137" si="2">F134</f>
        <v>0</v>
      </c>
      <c r="G133" s="215">
        <f t="shared" si="2"/>
        <v>0</v>
      </c>
      <c r="H133" s="215">
        <f t="shared" si="2"/>
        <v>0</v>
      </c>
      <c r="I133" s="215">
        <f t="shared" si="2"/>
        <v>0</v>
      </c>
    </row>
    <row r="134" spans="1:9" s="144" customFormat="1" ht="53.25" customHeight="1" x14ac:dyDescent="0.3">
      <c r="A134" s="108" t="s">
        <v>176</v>
      </c>
      <c r="B134" s="163" t="s">
        <v>228</v>
      </c>
      <c r="C134" s="79" t="s">
        <v>168</v>
      </c>
      <c r="D134" s="164">
        <f t="shared" si="0"/>
        <v>0</v>
      </c>
      <c r="E134" s="216">
        <f t="shared" si="0"/>
        <v>1480</v>
      </c>
      <c r="F134" s="216">
        <f t="shared" si="2"/>
        <v>0</v>
      </c>
      <c r="G134" s="216">
        <f t="shared" si="2"/>
        <v>0</v>
      </c>
      <c r="H134" s="216">
        <f t="shared" si="2"/>
        <v>0</v>
      </c>
      <c r="I134" s="216">
        <f t="shared" si="2"/>
        <v>0</v>
      </c>
    </row>
    <row r="135" spans="1:9" s="144" customFormat="1" ht="52.5" customHeight="1" x14ac:dyDescent="0.3">
      <c r="A135" s="20" t="s">
        <v>177</v>
      </c>
      <c r="B135" s="163" t="s">
        <v>229</v>
      </c>
      <c r="C135" s="79" t="s">
        <v>168</v>
      </c>
      <c r="D135" s="164">
        <f t="shared" si="0"/>
        <v>0</v>
      </c>
      <c r="E135" s="216">
        <f t="shared" si="0"/>
        <v>1480</v>
      </c>
      <c r="F135" s="216">
        <f t="shared" si="2"/>
        <v>0</v>
      </c>
      <c r="G135" s="216">
        <f t="shared" si="2"/>
        <v>0</v>
      </c>
      <c r="H135" s="216">
        <f t="shared" si="2"/>
        <v>0</v>
      </c>
      <c r="I135" s="216">
        <f t="shared" si="2"/>
        <v>0</v>
      </c>
    </row>
    <row r="136" spans="1:9" ht="19.5" customHeight="1" x14ac:dyDescent="0.3">
      <c r="A136" s="20" t="s">
        <v>180</v>
      </c>
      <c r="B136" s="160" t="s">
        <v>230</v>
      </c>
      <c r="C136" s="161" t="s">
        <v>168</v>
      </c>
      <c r="D136" s="162">
        <f t="shared" si="0"/>
        <v>0</v>
      </c>
      <c r="E136" s="217">
        <f t="shared" si="0"/>
        <v>1480</v>
      </c>
      <c r="F136" s="217">
        <f t="shared" si="2"/>
        <v>0</v>
      </c>
      <c r="G136" s="217">
        <f t="shared" si="2"/>
        <v>0</v>
      </c>
      <c r="H136" s="217">
        <f t="shared" si="2"/>
        <v>0</v>
      </c>
      <c r="I136" s="217">
        <f t="shared" si="2"/>
        <v>0</v>
      </c>
    </row>
    <row r="137" spans="1:9" ht="40.5" customHeight="1" x14ac:dyDescent="0.3">
      <c r="A137" s="78" t="s">
        <v>32</v>
      </c>
      <c r="B137" s="116" t="s">
        <v>230</v>
      </c>
      <c r="C137" s="128">
        <v>200</v>
      </c>
      <c r="D137" s="151">
        <f t="shared" si="0"/>
        <v>0</v>
      </c>
      <c r="E137" s="218">
        <f t="shared" si="0"/>
        <v>1480</v>
      </c>
      <c r="F137" s="218">
        <f t="shared" si="2"/>
        <v>0</v>
      </c>
      <c r="G137" s="218">
        <f t="shared" si="2"/>
        <v>0</v>
      </c>
      <c r="H137" s="218">
        <f t="shared" si="2"/>
        <v>0</v>
      </c>
      <c r="I137" s="218">
        <f t="shared" si="2"/>
        <v>0</v>
      </c>
    </row>
    <row r="138" spans="1:9" ht="36.75" customHeight="1" x14ac:dyDescent="0.3">
      <c r="A138" s="90" t="s">
        <v>31</v>
      </c>
      <c r="B138" s="117" t="s">
        <v>230</v>
      </c>
      <c r="C138" s="134">
        <v>240</v>
      </c>
      <c r="D138" s="153">
        <v>0</v>
      </c>
      <c r="E138" s="209">
        <v>1480</v>
      </c>
      <c r="F138" s="152">
        <v>0</v>
      </c>
      <c r="G138" s="164">
        <v>0</v>
      </c>
      <c r="H138" s="164">
        <v>0</v>
      </c>
      <c r="I138" s="164">
        <v>0</v>
      </c>
    </row>
    <row r="139" spans="1:9" ht="48.9" hidden="1" customHeight="1" x14ac:dyDescent="0.3">
      <c r="A139" s="120" t="s">
        <v>196</v>
      </c>
      <c r="B139" s="121" t="s">
        <v>197</v>
      </c>
      <c r="C139" s="139"/>
      <c r="D139" s="157"/>
      <c r="E139" s="211"/>
      <c r="F139" s="152"/>
      <c r="G139" s="164"/>
      <c r="H139" s="164"/>
      <c r="I139" s="164"/>
    </row>
    <row r="140" spans="1:9" ht="62.4" hidden="1" x14ac:dyDescent="0.3">
      <c r="A140" s="114" t="s">
        <v>198</v>
      </c>
      <c r="B140" s="115" t="s">
        <v>199</v>
      </c>
      <c r="C140" s="138"/>
      <c r="D140" s="149"/>
      <c r="E140" s="207"/>
      <c r="F140" s="152"/>
      <c r="G140" s="164"/>
      <c r="H140" s="164"/>
      <c r="I140" s="164"/>
    </row>
    <row r="141" spans="1:9" ht="93.6" hidden="1" x14ac:dyDescent="0.3">
      <c r="A141" s="122" t="s">
        <v>200</v>
      </c>
      <c r="B141" s="116" t="s">
        <v>201</v>
      </c>
      <c r="C141" s="128"/>
      <c r="D141" s="151"/>
      <c r="E141" s="208"/>
      <c r="F141" s="152"/>
      <c r="G141" s="164"/>
      <c r="H141" s="164"/>
      <c r="I141" s="164"/>
    </row>
    <row r="142" spans="1:9" ht="93.6" hidden="1" x14ac:dyDescent="0.3">
      <c r="A142" s="78" t="s">
        <v>32</v>
      </c>
      <c r="B142" s="116" t="s">
        <v>202</v>
      </c>
      <c r="C142" s="128">
        <v>200</v>
      </c>
      <c r="D142" s="151"/>
      <c r="E142" s="208"/>
      <c r="F142" s="152"/>
      <c r="G142" s="164"/>
      <c r="H142" s="164"/>
      <c r="I142" s="164"/>
    </row>
    <row r="143" spans="1:9" ht="93.6" hidden="1" x14ac:dyDescent="0.3">
      <c r="A143" s="78" t="s">
        <v>31</v>
      </c>
      <c r="B143" s="116" t="s">
        <v>203</v>
      </c>
      <c r="C143" s="128">
        <v>240</v>
      </c>
      <c r="D143" s="151"/>
      <c r="E143" s="208"/>
      <c r="F143" s="152"/>
      <c r="G143" s="164"/>
      <c r="H143" s="164"/>
      <c r="I143" s="164"/>
    </row>
    <row r="144" spans="1:9" ht="37.5" hidden="1" customHeight="1" outlineLevel="1" x14ac:dyDescent="0.3">
      <c r="A144" s="78" t="s">
        <v>204</v>
      </c>
      <c r="B144" s="123"/>
      <c r="C144" s="140"/>
      <c r="D144" s="152"/>
      <c r="E144" s="208"/>
      <c r="F144" s="152"/>
      <c r="G144" s="164"/>
      <c r="H144" s="164"/>
      <c r="I144" s="164"/>
    </row>
    <row r="145" spans="1:9" ht="31.2" hidden="1" outlineLevel="1" x14ac:dyDescent="0.3">
      <c r="A145" s="122" t="s">
        <v>200</v>
      </c>
      <c r="B145" s="123"/>
      <c r="C145" s="140"/>
      <c r="D145" s="152"/>
      <c r="E145" s="208"/>
      <c r="F145" s="152"/>
      <c r="G145" s="164"/>
      <c r="H145" s="164"/>
      <c r="I145" s="164"/>
    </row>
    <row r="146" spans="1:9" ht="31.2" hidden="1" outlineLevel="1" x14ac:dyDescent="0.3">
      <c r="A146" s="78" t="s">
        <v>43</v>
      </c>
      <c r="B146" s="123"/>
      <c r="C146" s="128"/>
      <c r="D146" s="151"/>
      <c r="E146" s="208"/>
      <c r="F146" s="152"/>
      <c r="G146" s="164"/>
      <c r="H146" s="164"/>
      <c r="I146" s="164"/>
    </row>
    <row r="147" spans="1:9" hidden="1" outlineLevel="1" x14ac:dyDescent="0.3">
      <c r="A147" s="78" t="s">
        <v>37</v>
      </c>
      <c r="B147" s="123"/>
      <c r="C147" s="128"/>
      <c r="D147" s="151"/>
      <c r="E147" s="208"/>
      <c r="F147" s="152"/>
      <c r="G147" s="164"/>
      <c r="H147" s="164"/>
      <c r="I147" s="164"/>
    </row>
    <row r="148" spans="1:9" ht="62.4" hidden="1" outlineLevel="1" x14ac:dyDescent="0.3">
      <c r="A148" s="78" t="s">
        <v>204</v>
      </c>
      <c r="B148" s="116" t="s">
        <v>205</v>
      </c>
      <c r="C148" s="128"/>
      <c r="D148" s="151"/>
      <c r="E148" s="208"/>
      <c r="F148" s="152"/>
      <c r="G148" s="164"/>
      <c r="H148" s="164"/>
      <c r="I148" s="164"/>
    </row>
    <row r="149" spans="1:9" ht="93.6" hidden="1" outlineLevel="1" x14ac:dyDescent="0.3">
      <c r="A149" s="122" t="s">
        <v>200</v>
      </c>
      <c r="B149" s="116" t="s">
        <v>206</v>
      </c>
      <c r="C149" s="128"/>
      <c r="D149" s="151"/>
      <c r="E149" s="208"/>
      <c r="F149" s="152"/>
      <c r="G149" s="164"/>
      <c r="H149" s="164"/>
      <c r="I149" s="164"/>
    </row>
    <row r="150" spans="1:9" ht="93.6" hidden="1" outlineLevel="1" x14ac:dyDescent="0.3">
      <c r="A150" s="78" t="s">
        <v>43</v>
      </c>
      <c r="B150" s="116" t="s">
        <v>207</v>
      </c>
      <c r="C150" s="128">
        <v>600</v>
      </c>
      <c r="D150" s="151"/>
      <c r="E150" s="208"/>
      <c r="F150" s="152"/>
      <c r="G150" s="164"/>
      <c r="H150" s="164"/>
      <c r="I150" s="164"/>
    </row>
    <row r="151" spans="1:9" ht="93.6" hidden="1" outlineLevel="1" x14ac:dyDescent="0.3">
      <c r="A151" s="90" t="s">
        <v>37</v>
      </c>
      <c r="B151" s="117" t="s">
        <v>207</v>
      </c>
      <c r="C151" s="134">
        <v>630</v>
      </c>
      <c r="D151" s="153"/>
      <c r="E151" s="209"/>
      <c r="F151" s="152"/>
      <c r="G151" s="164"/>
      <c r="H151" s="164"/>
      <c r="I151" s="164"/>
    </row>
    <row r="152" spans="1:9" hidden="1" outlineLevel="1" x14ac:dyDescent="0.3">
      <c r="A152" s="124"/>
      <c r="B152" s="121"/>
      <c r="C152" s="139"/>
      <c r="D152" s="155"/>
      <c r="E152" s="210"/>
      <c r="F152" s="152"/>
      <c r="G152" s="164"/>
      <c r="H152" s="164"/>
      <c r="I152" s="164"/>
    </row>
    <row r="153" spans="1:9" ht="38.4" hidden="1" customHeight="1" x14ac:dyDescent="0.3">
      <c r="A153" s="120" t="s">
        <v>208</v>
      </c>
      <c r="B153" s="121" t="s">
        <v>209</v>
      </c>
      <c r="C153" s="141"/>
      <c r="D153" s="157"/>
      <c r="E153" s="211"/>
      <c r="F153" s="152"/>
      <c r="G153" s="164"/>
      <c r="H153" s="164"/>
      <c r="I153" s="164"/>
    </row>
    <row r="154" spans="1:9" ht="78" hidden="1" x14ac:dyDescent="0.3">
      <c r="A154" s="114" t="s">
        <v>75</v>
      </c>
      <c r="B154" s="115" t="s">
        <v>210</v>
      </c>
      <c r="C154" s="142"/>
      <c r="D154" s="150"/>
      <c r="E154" s="212"/>
      <c r="F154" s="152"/>
      <c r="G154" s="164"/>
      <c r="H154" s="164"/>
      <c r="I154" s="164"/>
    </row>
    <row r="155" spans="1:9" ht="78" hidden="1" x14ac:dyDescent="0.3">
      <c r="A155" s="122" t="s">
        <v>32</v>
      </c>
      <c r="B155" s="116" t="s">
        <v>211</v>
      </c>
      <c r="C155" s="140">
        <v>200</v>
      </c>
      <c r="D155" s="152"/>
      <c r="E155" s="213"/>
      <c r="F155" s="152"/>
      <c r="G155" s="164"/>
      <c r="H155" s="164"/>
      <c r="I155" s="164"/>
    </row>
    <row r="156" spans="1:9" ht="78" hidden="1" x14ac:dyDescent="0.3">
      <c r="A156" s="126" t="s">
        <v>31</v>
      </c>
      <c r="B156" s="117" t="s">
        <v>212</v>
      </c>
      <c r="C156" s="143">
        <v>240</v>
      </c>
      <c r="D156" s="154"/>
      <c r="E156" s="214"/>
      <c r="F156" s="152"/>
      <c r="G156" s="164"/>
      <c r="H156" s="164"/>
      <c r="I156" s="164"/>
    </row>
    <row r="157" spans="1:9" hidden="1" x14ac:dyDescent="0.3">
      <c r="A157" s="127"/>
      <c r="B157" s="125"/>
      <c r="C157" s="141"/>
      <c r="D157" s="156"/>
      <c r="E157" s="211"/>
      <c r="F157" s="152"/>
      <c r="G157" s="164"/>
      <c r="H157" s="164"/>
      <c r="I157" s="164"/>
    </row>
    <row r="158" spans="1:9" ht="31.5" hidden="1" customHeight="1" x14ac:dyDescent="0.3">
      <c r="A158" s="120" t="s">
        <v>213</v>
      </c>
      <c r="B158" s="121" t="s">
        <v>214</v>
      </c>
      <c r="C158" s="141"/>
      <c r="D158" s="158"/>
      <c r="E158" s="211"/>
      <c r="F158" s="152"/>
      <c r="G158" s="164"/>
      <c r="H158" s="164"/>
      <c r="I158" s="164"/>
    </row>
    <row r="159" spans="1:9" ht="78" hidden="1" x14ac:dyDescent="0.3">
      <c r="A159" s="114" t="s">
        <v>215</v>
      </c>
      <c r="B159" s="115" t="s">
        <v>216</v>
      </c>
      <c r="C159" s="142"/>
      <c r="D159" s="149"/>
      <c r="E159" s="207"/>
      <c r="F159" s="152"/>
      <c r="G159" s="164"/>
      <c r="H159" s="164"/>
      <c r="I159" s="164"/>
    </row>
    <row r="160" spans="1:9" ht="78" hidden="1" x14ac:dyDescent="0.3">
      <c r="A160" s="122" t="s">
        <v>43</v>
      </c>
      <c r="B160" s="116" t="s">
        <v>217</v>
      </c>
      <c r="C160" s="128" t="s">
        <v>218</v>
      </c>
      <c r="D160" s="152"/>
      <c r="E160" s="208"/>
      <c r="F160" s="152"/>
      <c r="G160" s="164"/>
      <c r="H160" s="164"/>
      <c r="I160" s="164"/>
    </row>
    <row r="161" spans="1:9" ht="78" hidden="1" x14ac:dyDescent="0.3">
      <c r="A161" s="122" t="s">
        <v>219</v>
      </c>
      <c r="B161" s="116" t="s">
        <v>220</v>
      </c>
      <c r="C161" s="128" t="s">
        <v>221</v>
      </c>
      <c r="D161" s="152"/>
      <c r="E161" s="208"/>
      <c r="F161" s="152"/>
      <c r="G161" s="164"/>
      <c r="H161" s="164"/>
      <c r="I161" s="164"/>
    </row>
    <row r="162" spans="1:9" hidden="1" x14ac:dyDescent="0.3">
      <c r="A162" s="122"/>
      <c r="B162" s="123"/>
      <c r="C162" s="128"/>
      <c r="D162" s="151"/>
      <c r="E162" s="208"/>
      <c r="F162" s="152"/>
      <c r="G162" s="164"/>
      <c r="H162" s="164"/>
      <c r="I162" s="164"/>
    </row>
    <row r="163" spans="1:9" hidden="1" x14ac:dyDescent="0.3">
      <c r="A163" s="122"/>
      <c r="B163" s="123"/>
      <c r="C163" s="128"/>
      <c r="D163" s="151"/>
      <c r="E163" s="208"/>
      <c r="F163" s="152"/>
      <c r="G163" s="164"/>
      <c r="H163" s="164"/>
      <c r="I163" s="164"/>
    </row>
    <row r="164" spans="1:9" hidden="1" x14ac:dyDescent="0.3">
      <c r="A164" s="122"/>
      <c r="B164" s="123"/>
      <c r="C164" s="140"/>
      <c r="D164" s="152"/>
      <c r="E164" s="208"/>
      <c r="F164" s="152"/>
      <c r="G164" s="164"/>
      <c r="H164" s="164"/>
      <c r="I164" s="164"/>
    </row>
    <row r="165" spans="1:9" hidden="1" x14ac:dyDescent="0.3">
      <c r="A165" s="78"/>
      <c r="B165" s="123"/>
      <c r="C165" s="140"/>
      <c r="D165" s="152"/>
      <c r="E165" s="208"/>
      <c r="F165" s="152"/>
      <c r="G165" s="164"/>
      <c r="H165" s="164"/>
      <c r="I165" s="164"/>
    </row>
    <row r="166" spans="1:9" hidden="1" x14ac:dyDescent="0.3">
      <c r="A166" s="78"/>
      <c r="B166" s="123"/>
      <c r="C166" s="140"/>
      <c r="D166" s="152"/>
      <c r="E166" s="208"/>
      <c r="F166" s="152"/>
      <c r="G166" s="164"/>
      <c r="H166" s="164"/>
      <c r="I166" s="164"/>
    </row>
    <row r="167" spans="1:9" hidden="1" x14ac:dyDescent="0.3">
      <c r="A167" s="78"/>
      <c r="B167" s="123"/>
      <c r="C167" s="128"/>
      <c r="D167" s="151"/>
      <c r="E167" s="208"/>
      <c r="F167" s="152"/>
      <c r="G167" s="164"/>
      <c r="H167" s="164"/>
      <c r="I167" s="164"/>
    </row>
    <row r="168" spans="1:9" hidden="1" x14ac:dyDescent="0.3">
      <c r="A168" s="78"/>
      <c r="B168" s="123"/>
      <c r="C168" s="128"/>
      <c r="D168" s="151"/>
      <c r="E168" s="208"/>
      <c r="F168" s="152"/>
      <c r="G168" s="164"/>
      <c r="H168" s="164"/>
      <c r="I168" s="164"/>
    </row>
    <row r="169" spans="1:9" hidden="1" x14ac:dyDescent="0.3">
      <c r="A169" s="129"/>
      <c r="B169" s="123"/>
      <c r="C169" s="128"/>
      <c r="D169" s="151"/>
      <c r="E169" s="208"/>
      <c r="F169" s="152"/>
      <c r="G169" s="164"/>
      <c r="H169" s="164"/>
      <c r="I169" s="164"/>
    </row>
    <row r="170" spans="1:9" hidden="1" x14ac:dyDescent="0.3">
      <c r="A170" s="129"/>
      <c r="B170" s="123"/>
      <c r="C170" s="128"/>
      <c r="D170" s="151"/>
      <c r="E170" s="208"/>
      <c r="F170" s="152"/>
      <c r="G170" s="164"/>
      <c r="H170" s="164"/>
      <c r="I170" s="164"/>
    </row>
    <row r="171" spans="1:9" hidden="1" x14ac:dyDescent="0.3">
      <c r="A171" s="129"/>
      <c r="B171" s="123"/>
      <c r="C171" s="128"/>
      <c r="D171" s="151"/>
      <c r="E171" s="208"/>
      <c r="F171" s="152"/>
      <c r="G171" s="164"/>
      <c r="H171" s="164"/>
      <c r="I171" s="164"/>
    </row>
    <row r="172" spans="1:9" hidden="1" x14ac:dyDescent="0.3">
      <c r="A172" s="78"/>
      <c r="B172" s="123"/>
      <c r="C172" s="128"/>
      <c r="D172" s="151"/>
      <c r="E172" s="208"/>
      <c r="F172" s="152"/>
      <c r="G172" s="164"/>
      <c r="H172" s="164"/>
      <c r="I172" s="164"/>
    </row>
    <row r="173" spans="1:9" hidden="1" x14ac:dyDescent="0.3">
      <c r="A173" s="78"/>
      <c r="B173" s="123"/>
      <c r="C173" s="128"/>
      <c r="D173" s="151"/>
      <c r="E173" s="208"/>
      <c r="F173" s="152"/>
      <c r="G173" s="164"/>
      <c r="H173" s="164"/>
      <c r="I173" s="164"/>
    </row>
    <row r="174" spans="1:9" hidden="1" x14ac:dyDescent="0.3">
      <c r="A174" s="78"/>
      <c r="B174" s="123"/>
      <c r="C174" s="128"/>
      <c r="D174" s="151"/>
      <c r="E174" s="208"/>
      <c r="F174" s="152"/>
      <c r="G174" s="164"/>
      <c r="H174" s="164"/>
      <c r="I174" s="164"/>
    </row>
    <row r="175" spans="1:9" hidden="1" x14ac:dyDescent="0.3">
      <c r="A175" s="78"/>
      <c r="B175" s="123"/>
      <c r="C175" s="128"/>
      <c r="D175" s="151"/>
      <c r="E175" s="208"/>
      <c r="F175" s="152"/>
      <c r="G175" s="164"/>
      <c r="H175" s="164"/>
      <c r="I175" s="164"/>
    </row>
    <row r="176" spans="1:9" hidden="1" x14ac:dyDescent="0.3">
      <c r="A176" s="78"/>
      <c r="B176" s="123"/>
      <c r="C176" s="128"/>
      <c r="D176" s="151"/>
      <c r="E176" s="208"/>
      <c r="F176" s="152"/>
      <c r="G176" s="164"/>
      <c r="H176" s="164"/>
      <c r="I176" s="164"/>
    </row>
    <row r="177" spans="1:9" hidden="1" x14ac:dyDescent="0.3">
      <c r="A177" s="122"/>
      <c r="B177" s="123"/>
      <c r="C177" s="128"/>
      <c r="D177" s="151"/>
      <c r="E177" s="208"/>
      <c r="F177" s="152"/>
      <c r="G177" s="164"/>
      <c r="H177" s="164"/>
      <c r="I177" s="164"/>
    </row>
    <row r="178" spans="1:9" hidden="1" x14ac:dyDescent="0.3">
      <c r="A178" s="122"/>
      <c r="B178" s="123"/>
      <c r="C178" s="128"/>
      <c r="D178" s="151"/>
      <c r="E178" s="208"/>
      <c r="F178" s="152"/>
      <c r="G178" s="164"/>
      <c r="H178" s="164"/>
      <c r="I178" s="164"/>
    </row>
    <row r="179" spans="1:9" hidden="1" x14ac:dyDescent="0.3">
      <c r="A179" s="130"/>
      <c r="B179" s="123"/>
      <c r="C179" s="128"/>
      <c r="D179" s="151"/>
      <c r="E179" s="208"/>
      <c r="F179" s="152"/>
      <c r="G179" s="164"/>
      <c r="H179" s="164"/>
      <c r="I179" s="164"/>
    </row>
    <row r="180" spans="1:9" hidden="1" x14ac:dyDescent="0.3">
      <c r="A180" s="122"/>
      <c r="B180" s="123"/>
      <c r="C180" s="128"/>
      <c r="D180" s="151"/>
      <c r="E180" s="208"/>
      <c r="F180" s="152"/>
      <c r="G180" s="164"/>
      <c r="H180" s="164"/>
      <c r="I180" s="164"/>
    </row>
    <row r="181" spans="1:9" hidden="1" x14ac:dyDescent="0.3">
      <c r="A181" s="122"/>
      <c r="B181" s="123"/>
      <c r="C181" s="128"/>
      <c r="D181" s="151"/>
      <c r="E181" s="208"/>
      <c r="F181" s="152"/>
      <c r="G181" s="164"/>
      <c r="H181" s="164"/>
      <c r="I181" s="164"/>
    </row>
    <row r="182" spans="1:9" hidden="1" x14ac:dyDescent="0.3">
      <c r="A182" s="129"/>
      <c r="B182" s="123"/>
      <c r="C182" s="140"/>
      <c r="D182" s="152"/>
      <c r="E182" s="208"/>
      <c r="F182" s="152"/>
      <c r="G182" s="164"/>
      <c r="H182" s="164"/>
      <c r="I182" s="164"/>
    </row>
    <row r="183" spans="1:9" hidden="1" x14ac:dyDescent="0.3">
      <c r="A183" s="130"/>
      <c r="B183" s="123"/>
      <c r="C183" s="140"/>
      <c r="D183" s="152"/>
      <c r="E183" s="208"/>
      <c r="F183" s="152"/>
      <c r="G183" s="164"/>
      <c r="H183" s="164"/>
      <c r="I183" s="164"/>
    </row>
    <row r="184" spans="1:9" hidden="1" x14ac:dyDescent="0.3">
      <c r="A184" s="78"/>
      <c r="B184" s="123"/>
      <c r="C184" s="140"/>
      <c r="D184" s="152"/>
      <c r="E184" s="208"/>
      <c r="F184" s="152"/>
      <c r="G184" s="164"/>
      <c r="H184" s="164"/>
      <c r="I184" s="164"/>
    </row>
    <row r="185" spans="1:9" hidden="1" x14ac:dyDescent="0.3">
      <c r="A185" s="78"/>
      <c r="B185" s="123"/>
      <c r="C185" s="140"/>
      <c r="D185" s="152"/>
      <c r="E185" s="208"/>
      <c r="F185" s="152"/>
      <c r="G185" s="164"/>
      <c r="H185" s="164"/>
      <c r="I185" s="164"/>
    </row>
    <row r="186" spans="1:9" hidden="1" x14ac:dyDescent="0.3">
      <c r="A186" s="131"/>
      <c r="B186" s="123"/>
      <c r="C186" s="140"/>
      <c r="D186" s="152"/>
      <c r="E186" s="208"/>
      <c r="F186" s="152"/>
      <c r="G186" s="164"/>
      <c r="H186" s="164"/>
      <c r="I186" s="164"/>
    </row>
    <row r="187" spans="1:9" hidden="1" x14ac:dyDescent="0.3">
      <c r="A187" s="130"/>
      <c r="B187" s="123"/>
      <c r="C187" s="140"/>
      <c r="D187" s="152"/>
      <c r="E187" s="208"/>
      <c r="F187" s="152"/>
      <c r="G187" s="164"/>
      <c r="H187" s="164"/>
      <c r="I187" s="164"/>
    </row>
    <row r="188" spans="1:9" hidden="1" x14ac:dyDescent="0.3">
      <c r="A188" s="78"/>
      <c r="B188" s="123"/>
      <c r="C188" s="140"/>
      <c r="D188" s="152"/>
      <c r="E188" s="208"/>
      <c r="F188" s="152"/>
      <c r="G188" s="164"/>
      <c r="H188" s="164"/>
      <c r="I188" s="164"/>
    </row>
    <row r="189" spans="1:9" hidden="1" x14ac:dyDescent="0.3">
      <c r="A189" s="78"/>
      <c r="B189" s="123"/>
      <c r="C189" s="140"/>
      <c r="D189" s="152"/>
      <c r="E189" s="208"/>
      <c r="F189" s="152"/>
      <c r="G189" s="164"/>
      <c r="H189" s="164"/>
      <c r="I189" s="164"/>
    </row>
    <row r="190" spans="1:9" hidden="1" x14ac:dyDescent="0.3">
      <c r="A190" s="78"/>
      <c r="B190" s="123"/>
      <c r="C190" s="140"/>
      <c r="D190" s="152"/>
      <c r="E190" s="208"/>
      <c r="F190" s="152"/>
      <c r="G190" s="164"/>
      <c r="H190" s="164"/>
      <c r="I190" s="164"/>
    </row>
    <row r="191" spans="1:9" hidden="1" x14ac:dyDescent="0.3">
      <c r="A191" s="78"/>
      <c r="B191" s="123"/>
      <c r="C191" s="128"/>
      <c r="D191" s="151"/>
      <c r="E191" s="208"/>
      <c r="F191" s="152"/>
      <c r="G191" s="164"/>
      <c r="H191" s="164"/>
      <c r="I191" s="164"/>
    </row>
    <row r="192" spans="1:9" hidden="1" x14ac:dyDescent="0.3">
      <c r="A192" s="78"/>
      <c r="B192" s="123"/>
      <c r="C192" s="128"/>
      <c r="D192" s="151"/>
      <c r="E192" s="208"/>
      <c r="F192" s="152"/>
      <c r="G192" s="164"/>
      <c r="H192" s="164"/>
      <c r="I192" s="164"/>
    </row>
    <row r="193" spans="1:9" hidden="1" x14ac:dyDescent="0.3">
      <c r="A193" s="78"/>
      <c r="B193" s="123"/>
      <c r="C193" s="128"/>
      <c r="D193" s="151"/>
      <c r="E193" s="208"/>
      <c r="F193" s="152"/>
      <c r="G193" s="164"/>
      <c r="H193" s="164"/>
      <c r="I193" s="164"/>
    </row>
    <row r="194" spans="1:9" hidden="1" x14ac:dyDescent="0.3">
      <c r="A194" s="78"/>
      <c r="B194" s="123"/>
      <c r="C194" s="128"/>
      <c r="D194" s="151"/>
      <c r="E194" s="208"/>
      <c r="F194" s="152"/>
      <c r="G194" s="164"/>
      <c r="H194" s="164"/>
      <c r="I194" s="164"/>
    </row>
    <row r="195" spans="1:9" hidden="1" x14ac:dyDescent="0.3">
      <c r="A195" s="130"/>
      <c r="B195" s="123"/>
      <c r="C195" s="140"/>
      <c r="D195" s="152"/>
      <c r="E195" s="208"/>
      <c r="F195" s="152"/>
      <c r="G195" s="164"/>
      <c r="H195" s="164"/>
      <c r="I195" s="164"/>
    </row>
    <row r="196" spans="1:9" hidden="1" x14ac:dyDescent="0.3">
      <c r="A196" s="78"/>
      <c r="B196" s="123"/>
      <c r="C196" s="128"/>
      <c r="D196" s="151"/>
      <c r="E196" s="208"/>
      <c r="F196" s="152"/>
      <c r="G196" s="164"/>
      <c r="H196" s="164"/>
      <c r="I196" s="164"/>
    </row>
    <row r="197" spans="1:9" hidden="1" x14ac:dyDescent="0.3">
      <c r="A197" s="78"/>
      <c r="B197" s="123"/>
      <c r="C197" s="128"/>
      <c r="D197" s="151"/>
      <c r="E197" s="208"/>
      <c r="F197" s="152"/>
      <c r="G197" s="164"/>
      <c r="H197" s="164"/>
      <c r="I197" s="164"/>
    </row>
    <row r="198" spans="1:9" hidden="1" x14ac:dyDescent="0.3">
      <c r="A198" s="129"/>
      <c r="B198" s="123"/>
      <c r="C198" s="140"/>
      <c r="D198" s="152"/>
      <c r="E198" s="208"/>
      <c r="F198" s="152"/>
      <c r="G198" s="164"/>
      <c r="H198" s="164"/>
      <c r="I198" s="164"/>
    </row>
    <row r="199" spans="1:9" hidden="1" x14ac:dyDescent="0.3">
      <c r="A199" s="78"/>
      <c r="B199" s="123"/>
      <c r="C199" s="128"/>
      <c r="D199" s="151"/>
      <c r="E199" s="208"/>
      <c r="F199" s="152"/>
      <c r="G199" s="164"/>
      <c r="H199" s="164"/>
      <c r="I199" s="164"/>
    </row>
    <row r="200" spans="1:9" hidden="1" x14ac:dyDescent="0.3">
      <c r="A200" s="78"/>
      <c r="B200" s="123"/>
      <c r="C200" s="128"/>
      <c r="D200" s="151"/>
      <c r="E200" s="208"/>
      <c r="F200" s="152"/>
      <c r="G200" s="164"/>
      <c r="H200" s="164"/>
      <c r="I200" s="164"/>
    </row>
    <row r="201" spans="1:9" hidden="1" x14ac:dyDescent="0.3">
      <c r="A201" s="129"/>
      <c r="B201" s="123"/>
      <c r="C201" s="140"/>
      <c r="D201" s="152"/>
      <c r="E201" s="208"/>
      <c r="F201" s="152"/>
      <c r="G201" s="164"/>
      <c r="H201" s="164"/>
      <c r="I201" s="164"/>
    </row>
    <row r="202" spans="1:9" hidden="1" x14ac:dyDescent="0.3">
      <c r="A202" s="78"/>
      <c r="B202" s="123"/>
      <c r="C202" s="128"/>
      <c r="D202" s="151"/>
      <c r="E202" s="208"/>
      <c r="F202" s="152"/>
      <c r="G202" s="164"/>
      <c r="H202" s="164"/>
      <c r="I202" s="164"/>
    </row>
    <row r="203" spans="1:9" hidden="1" x14ac:dyDescent="0.3">
      <c r="A203" s="78"/>
      <c r="B203" s="123"/>
      <c r="C203" s="128"/>
      <c r="D203" s="151"/>
      <c r="E203" s="208"/>
      <c r="F203" s="152"/>
      <c r="G203" s="164"/>
      <c r="H203" s="164"/>
      <c r="I203" s="164"/>
    </row>
    <row r="204" spans="1:9" hidden="1" x14ac:dyDescent="0.3">
      <c r="A204" s="78"/>
      <c r="B204" s="123"/>
      <c r="C204" s="128"/>
      <c r="D204" s="151"/>
      <c r="E204" s="208"/>
      <c r="F204" s="152"/>
      <c r="G204" s="164"/>
      <c r="H204" s="164"/>
      <c r="I204" s="164"/>
    </row>
    <row r="205" spans="1:9" hidden="1" x14ac:dyDescent="0.3">
      <c r="A205" s="132"/>
      <c r="B205" s="123"/>
      <c r="C205" s="128"/>
      <c r="D205" s="151"/>
      <c r="E205" s="208"/>
      <c r="F205" s="152"/>
      <c r="G205" s="164"/>
      <c r="H205" s="164"/>
      <c r="I205" s="164"/>
    </row>
    <row r="206" spans="1:9" hidden="1" x14ac:dyDescent="0.3">
      <c r="A206" s="122"/>
      <c r="B206" s="123"/>
      <c r="C206" s="128"/>
      <c r="D206" s="151"/>
      <c r="E206" s="208"/>
      <c r="F206" s="152"/>
      <c r="G206" s="164"/>
      <c r="H206" s="164"/>
      <c r="I206" s="164"/>
    </row>
    <row r="207" spans="1:9" hidden="1" x14ac:dyDescent="0.3">
      <c r="A207" s="122"/>
      <c r="B207" s="123"/>
      <c r="C207" s="128"/>
      <c r="D207" s="151"/>
      <c r="E207" s="208"/>
      <c r="F207" s="152"/>
      <c r="G207" s="164"/>
      <c r="H207" s="164"/>
      <c r="I207" s="164"/>
    </row>
    <row r="208" spans="1:9" hidden="1" x14ac:dyDescent="0.3">
      <c r="A208" s="78"/>
      <c r="B208" s="123"/>
      <c r="C208" s="140"/>
      <c r="D208" s="152"/>
      <c r="E208" s="208"/>
      <c r="F208" s="152"/>
      <c r="G208" s="164"/>
      <c r="H208" s="164"/>
      <c r="I208" s="164"/>
    </row>
    <row r="209" spans="1:9" hidden="1" x14ac:dyDescent="0.3">
      <c r="A209" s="78"/>
      <c r="B209" s="123"/>
      <c r="C209" s="128"/>
      <c r="D209" s="151"/>
      <c r="E209" s="208"/>
      <c r="F209" s="152"/>
      <c r="G209" s="164"/>
      <c r="H209" s="164"/>
      <c r="I209" s="164"/>
    </row>
    <row r="210" spans="1:9" hidden="1" x14ac:dyDescent="0.3">
      <c r="A210" s="78"/>
      <c r="B210" s="123"/>
      <c r="C210" s="128"/>
      <c r="D210" s="151"/>
      <c r="E210" s="208"/>
      <c r="F210" s="152"/>
      <c r="G210" s="164"/>
      <c r="H210" s="164"/>
      <c r="I210" s="164"/>
    </row>
    <row r="211" spans="1:9" hidden="1" x14ac:dyDescent="0.3">
      <c r="A211" s="78"/>
      <c r="B211" s="123"/>
      <c r="C211" s="140"/>
      <c r="D211" s="152"/>
      <c r="E211" s="208"/>
      <c r="F211" s="152"/>
      <c r="G211" s="164"/>
      <c r="H211" s="164"/>
      <c r="I211" s="164"/>
    </row>
    <row r="212" spans="1:9" hidden="1" x14ac:dyDescent="0.3">
      <c r="A212" s="78"/>
      <c r="B212" s="123"/>
      <c r="C212" s="140"/>
      <c r="D212" s="152"/>
      <c r="E212" s="208"/>
      <c r="F212" s="152"/>
      <c r="G212" s="164"/>
      <c r="H212" s="164"/>
      <c r="I212" s="164"/>
    </row>
    <row r="213" spans="1:9" hidden="1" x14ac:dyDescent="0.3">
      <c r="A213" s="130"/>
      <c r="B213" s="123"/>
      <c r="C213" s="140"/>
      <c r="D213" s="152"/>
      <c r="E213" s="208"/>
      <c r="F213" s="152"/>
      <c r="G213" s="164"/>
      <c r="H213" s="164"/>
      <c r="I213" s="164"/>
    </row>
    <row r="214" spans="1:9" hidden="1" x14ac:dyDescent="0.3">
      <c r="A214" s="78"/>
      <c r="B214" s="123"/>
      <c r="C214" s="128"/>
      <c r="D214" s="151"/>
      <c r="E214" s="208"/>
      <c r="F214" s="152"/>
      <c r="G214" s="164"/>
      <c r="H214" s="164"/>
      <c r="I214" s="164"/>
    </row>
    <row r="215" spans="1:9" hidden="1" x14ac:dyDescent="0.3">
      <c r="A215" s="78"/>
      <c r="B215" s="123"/>
      <c r="C215" s="128"/>
      <c r="D215" s="151"/>
      <c r="E215" s="208"/>
      <c r="F215" s="152"/>
      <c r="G215" s="164"/>
      <c r="H215" s="164"/>
      <c r="I215" s="164"/>
    </row>
    <row r="216" spans="1:9" hidden="1" x14ac:dyDescent="0.3">
      <c r="A216" s="78"/>
      <c r="B216" s="123"/>
      <c r="C216" s="128"/>
      <c r="D216" s="151"/>
      <c r="E216" s="208"/>
      <c r="F216" s="152"/>
      <c r="G216" s="164"/>
      <c r="H216" s="164"/>
      <c r="I216" s="164"/>
    </row>
    <row r="217" spans="1:9" hidden="1" x14ac:dyDescent="0.3">
      <c r="A217" s="132"/>
      <c r="B217" s="123"/>
      <c r="C217" s="140"/>
      <c r="D217" s="152"/>
      <c r="E217" s="208"/>
      <c r="F217" s="152"/>
      <c r="G217" s="164"/>
      <c r="H217" s="164"/>
      <c r="I217" s="164"/>
    </row>
    <row r="218" spans="1:9" hidden="1" x14ac:dyDescent="0.3">
      <c r="A218" s="122"/>
      <c r="B218" s="123"/>
      <c r="C218" s="128"/>
      <c r="D218" s="151"/>
      <c r="E218" s="208"/>
      <c r="F218" s="152"/>
      <c r="G218" s="164"/>
      <c r="H218" s="164"/>
      <c r="I218" s="164"/>
    </row>
    <row r="219" spans="1:9" hidden="1" x14ac:dyDescent="0.3">
      <c r="A219" s="122"/>
      <c r="B219" s="123"/>
      <c r="C219" s="128"/>
      <c r="D219" s="151"/>
      <c r="E219" s="208"/>
      <c r="F219" s="152"/>
      <c r="G219" s="164"/>
      <c r="H219" s="164"/>
      <c r="I219" s="164"/>
    </row>
    <row r="220" spans="1:9" hidden="1" x14ac:dyDescent="0.3">
      <c r="A220" s="133"/>
      <c r="B220" s="123"/>
      <c r="C220" s="128"/>
      <c r="D220" s="151"/>
      <c r="E220" s="208"/>
      <c r="F220" s="152"/>
      <c r="G220" s="164"/>
      <c r="H220" s="164"/>
      <c r="I220" s="164"/>
    </row>
    <row r="221" spans="1:9" hidden="1" x14ac:dyDescent="0.3">
      <c r="A221" s="78"/>
      <c r="B221" s="123"/>
      <c r="C221" s="128"/>
      <c r="D221" s="151"/>
      <c r="E221" s="208"/>
      <c r="F221" s="152"/>
      <c r="G221" s="164"/>
      <c r="H221" s="164"/>
      <c r="I221" s="164"/>
    </row>
    <row r="222" spans="1:9" hidden="1" x14ac:dyDescent="0.3">
      <c r="A222" s="78"/>
      <c r="B222" s="123"/>
      <c r="C222" s="128"/>
      <c r="D222" s="151"/>
      <c r="E222" s="208"/>
      <c r="F222" s="152"/>
      <c r="G222" s="164"/>
      <c r="H222" s="164"/>
      <c r="I222" s="164"/>
    </row>
    <row r="223" spans="1:9" hidden="1" x14ac:dyDescent="0.3">
      <c r="A223" s="78"/>
      <c r="B223" s="123"/>
      <c r="C223" s="128"/>
      <c r="D223" s="151"/>
      <c r="E223" s="208"/>
      <c r="F223" s="152"/>
      <c r="G223" s="164"/>
      <c r="H223" s="164"/>
      <c r="I223" s="164"/>
    </row>
    <row r="224" spans="1:9" hidden="1" x14ac:dyDescent="0.3">
      <c r="A224" s="133"/>
      <c r="B224" s="123"/>
      <c r="C224" s="140"/>
      <c r="D224" s="152"/>
      <c r="E224" s="208"/>
      <c r="F224" s="152"/>
      <c r="G224" s="164"/>
      <c r="H224" s="164"/>
      <c r="I224" s="164"/>
    </row>
    <row r="225" spans="1:9" hidden="1" x14ac:dyDescent="0.3">
      <c r="A225" s="130"/>
      <c r="B225" s="123"/>
      <c r="C225" s="140"/>
      <c r="D225" s="152"/>
      <c r="E225" s="208"/>
      <c r="F225" s="152"/>
      <c r="G225" s="164"/>
      <c r="H225" s="164"/>
      <c r="I225" s="164"/>
    </row>
    <row r="226" spans="1:9" hidden="1" x14ac:dyDescent="0.3">
      <c r="A226" s="78"/>
      <c r="B226" s="123"/>
      <c r="C226" s="140"/>
      <c r="D226" s="152"/>
      <c r="E226" s="208"/>
      <c r="F226" s="152"/>
      <c r="G226" s="164"/>
      <c r="H226" s="164"/>
      <c r="I226" s="164"/>
    </row>
    <row r="227" spans="1:9" hidden="1" x14ac:dyDescent="0.3">
      <c r="A227" s="78"/>
      <c r="B227" s="123"/>
      <c r="C227" s="140"/>
      <c r="D227" s="152"/>
      <c r="E227" s="208"/>
      <c r="F227" s="152"/>
      <c r="G227" s="164"/>
      <c r="H227" s="164"/>
      <c r="I227" s="164"/>
    </row>
    <row r="228" spans="1:9" hidden="1" x14ac:dyDescent="0.3">
      <c r="A228" s="133"/>
      <c r="B228" s="123"/>
      <c r="C228" s="140"/>
      <c r="D228" s="152"/>
      <c r="E228" s="208"/>
      <c r="F228" s="152"/>
      <c r="G228" s="164"/>
      <c r="H228" s="164"/>
      <c r="I228" s="164"/>
    </row>
    <row r="229" spans="1:9" hidden="1" x14ac:dyDescent="0.3">
      <c r="A229" s="78"/>
      <c r="B229" s="123"/>
      <c r="C229" s="140"/>
      <c r="D229" s="152"/>
      <c r="E229" s="208"/>
      <c r="F229" s="152"/>
      <c r="G229" s="164"/>
      <c r="H229" s="164"/>
      <c r="I229" s="164"/>
    </row>
    <row r="230" spans="1:9" hidden="1" x14ac:dyDescent="0.3">
      <c r="A230" s="78"/>
      <c r="B230" s="123"/>
      <c r="C230" s="140"/>
      <c r="D230" s="152"/>
      <c r="E230" s="208"/>
      <c r="F230" s="152"/>
      <c r="G230" s="164"/>
      <c r="H230" s="164"/>
      <c r="I230" s="164"/>
    </row>
    <row r="231" spans="1:9" hidden="1" x14ac:dyDescent="0.3">
      <c r="A231" s="78"/>
      <c r="B231" s="123"/>
      <c r="C231" s="140"/>
      <c r="D231" s="152"/>
      <c r="E231" s="208"/>
      <c r="F231" s="152"/>
      <c r="G231" s="164"/>
      <c r="H231" s="164"/>
      <c r="I231" s="164"/>
    </row>
    <row r="232" spans="1:9" hidden="1" x14ac:dyDescent="0.3">
      <c r="A232" s="78"/>
      <c r="B232" s="123"/>
      <c r="C232" s="140"/>
      <c r="D232" s="152"/>
      <c r="E232" s="208"/>
      <c r="F232" s="152"/>
      <c r="G232" s="164"/>
      <c r="H232" s="164"/>
      <c r="I232" s="164"/>
    </row>
    <row r="233" spans="1:9" hidden="1" x14ac:dyDescent="0.3">
      <c r="A233" s="122"/>
      <c r="B233" s="123"/>
      <c r="C233" s="140"/>
      <c r="D233" s="152"/>
      <c r="E233" s="208"/>
      <c r="F233" s="152"/>
      <c r="G233" s="164"/>
      <c r="H233" s="164"/>
      <c r="I233" s="164"/>
    </row>
    <row r="234" spans="1:9" hidden="1" x14ac:dyDescent="0.3">
      <c r="A234" s="122"/>
      <c r="B234" s="123"/>
      <c r="C234" s="140"/>
      <c r="D234" s="152"/>
      <c r="E234" s="208"/>
      <c r="F234" s="152"/>
      <c r="G234" s="164"/>
      <c r="H234" s="164"/>
      <c r="I234" s="164"/>
    </row>
    <row r="235" spans="1:9" hidden="1" x14ac:dyDescent="0.3">
      <c r="A235" s="122"/>
      <c r="B235" s="123"/>
      <c r="C235" s="140"/>
      <c r="D235" s="152"/>
      <c r="E235" s="208"/>
      <c r="F235" s="152"/>
      <c r="G235" s="164"/>
      <c r="H235" s="164"/>
      <c r="I235" s="164"/>
    </row>
    <row r="236" spans="1:9" hidden="1" x14ac:dyDescent="0.3">
      <c r="A236" s="122"/>
      <c r="B236" s="123"/>
      <c r="C236" s="140"/>
      <c r="D236" s="152"/>
      <c r="E236" s="208"/>
      <c r="F236" s="152"/>
      <c r="G236" s="164"/>
      <c r="H236" s="164"/>
      <c r="I236" s="164"/>
    </row>
    <row r="237" spans="1:9" hidden="1" x14ac:dyDescent="0.3">
      <c r="A237" s="78"/>
      <c r="B237" s="123"/>
      <c r="C237" s="128"/>
      <c r="D237" s="151"/>
      <c r="E237" s="208"/>
      <c r="F237" s="152"/>
      <c r="G237" s="164"/>
      <c r="H237" s="164"/>
      <c r="I237" s="164"/>
    </row>
    <row r="238" spans="1:9" hidden="1" x14ac:dyDescent="0.3">
      <c r="A238" s="78"/>
      <c r="B238" s="123"/>
      <c r="C238" s="128"/>
      <c r="D238" s="151"/>
      <c r="E238" s="208"/>
      <c r="F238" s="152"/>
      <c r="G238" s="164"/>
      <c r="H238" s="164"/>
      <c r="I238" s="164"/>
    </row>
    <row r="239" spans="1:9" hidden="1" x14ac:dyDescent="0.3">
      <c r="A239" s="78"/>
      <c r="B239" s="123"/>
      <c r="C239" s="128"/>
      <c r="D239" s="151"/>
      <c r="E239" s="208"/>
      <c r="F239" s="152"/>
      <c r="G239" s="164"/>
      <c r="H239" s="164"/>
      <c r="I239" s="164"/>
    </row>
    <row r="240" spans="1:9" hidden="1" x14ac:dyDescent="0.3">
      <c r="A240" s="78"/>
      <c r="B240" s="123"/>
      <c r="C240" s="128"/>
      <c r="D240" s="151"/>
      <c r="E240" s="208"/>
      <c r="F240" s="152"/>
      <c r="G240" s="164"/>
      <c r="H240" s="164"/>
      <c r="I240" s="164"/>
    </row>
    <row r="241" spans="1:9" hidden="1" x14ac:dyDescent="0.3">
      <c r="A241" s="78"/>
      <c r="B241" s="123"/>
      <c r="C241" s="128"/>
      <c r="D241" s="151"/>
      <c r="E241" s="208"/>
      <c r="F241" s="152"/>
      <c r="G241" s="164"/>
      <c r="H241" s="164"/>
      <c r="I241" s="164"/>
    </row>
    <row r="242" spans="1:9" hidden="1" x14ac:dyDescent="0.3">
      <c r="A242" s="78"/>
      <c r="B242" s="123"/>
      <c r="C242" s="140"/>
      <c r="D242" s="152"/>
      <c r="E242" s="208"/>
      <c r="F242" s="152"/>
      <c r="G242" s="164"/>
      <c r="H242" s="164"/>
      <c r="I242" s="164"/>
    </row>
    <row r="243" spans="1:9" hidden="1" x14ac:dyDescent="0.3">
      <c r="A243" s="78"/>
      <c r="B243" s="123"/>
      <c r="C243" s="140"/>
      <c r="D243" s="152"/>
      <c r="E243" s="208"/>
      <c r="F243" s="152"/>
      <c r="G243" s="164"/>
      <c r="H243" s="164"/>
      <c r="I243" s="164"/>
    </row>
    <row r="244" spans="1:9" hidden="1" x14ac:dyDescent="0.3">
      <c r="A244" s="78"/>
      <c r="B244" s="123"/>
      <c r="C244" s="140"/>
      <c r="D244" s="152"/>
      <c r="E244" s="208"/>
      <c r="F244" s="152"/>
      <c r="G244" s="164"/>
      <c r="H244" s="164"/>
      <c r="I244" s="164"/>
    </row>
    <row r="245" spans="1:9" hidden="1" x14ac:dyDescent="0.3">
      <c r="A245" s="78"/>
      <c r="B245" s="123"/>
      <c r="C245" s="128"/>
      <c r="D245" s="151"/>
      <c r="E245" s="208"/>
      <c r="F245" s="152"/>
      <c r="G245" s="164"/>
      <c r="H245" s="164"/>
      <c r="I245" s="164"/>
    </row>
    <row r="246" spans="1:9" hidden="1" x14ac:dyDescent="0.3">
      <c r="A246" s="78"/>
      <c r="B246" s="123"/>
      <c r="C246" s="128"/>
      <c r="D246" s="151"/>
      <c r="E246" s="208"/>
      <c r="F246" s="152"/>
      <c r="G246" s="164"/>
      <c r="H246" s="164"/>
      <c r="I246" s="164"/>
    </row>
    <row r="247" spans="1:9" hidden="1" x14ac:dyDescent="0.3">
      <c r="A247" s="78"/>
      <c r="B247" s="123"/>
      <c r="C247" s="128"/>
      <c r="D247" s="151"/>
      <c r="E247" s="208"/>
      <c r="F247" s="152"/>
      <c r="G247" s="164"/>
      <c r="H247" s="164"/>
      <c r="I247" s="164"/>
    </row>
    <row r="248" spans="1:9" hidden="1" x14ac:dyDescent="0.3">
      <c r="A248" s="78"/>
      <c r="B248" s="123"/>
      <c r="C248" s="128"/>
      <c r="D248" s="151"/>
      <c r="E248" s="208"/>
      <c r="F248" s="152"/>
      <c r="G248" s="164"/>
      <c r="H248" s="164"/>
      <c r="I248" s="164"/>
    </row>
    <row r="249" spans="1:9" hidden="1" x14ac:dyDescent="0.3">
      <c r="A249" s="78"/>
      <c r="B249" s="123"/>
      <c r="C249" s="128"/>
      <c r="D249" s="151"/>
      <c r="E249" s="208"/>
      <c r="F249" s="152"/>
      <c r="G249" s="164"/>
      <c r="H249" s="164"/>
      <c r="I249" s="164"/>
    </row>
    <row r="250" spans="1:9" ht="78" hidden="1" x14ac:dyDescent="0.3">
      <c r="A250" s="126" t="s">
        <v>219</v>
      </c>
      <c r="B250" s="117" t="s">
        <v>222</v>
      </c>
      <c r="C250" s="134" t="s">
        <v>221</v>
      </c>
      <c r="D250" s="153"/>
      <c r="E250" s="209"/>
      <c r="F250" s="152"/>
      <c r="G250" s="164"/>
      <c r="H250" s="164"/>
      <c r="I250" s="164"/>
    </row>
    <row r="251" spans="1:9" hidden="1" x14ac:dyDescent="0.3">
      <c r="A251" s="111"/>
      <c r="B251" s="135"/>
      <c r="C251" s="141"/>
      <c r="D251" s="156"/>
      <c r="E251" s="211"/>
      <c r="F251" s="228"/>
      <c r="G251" s="87"/>
      <c r="H251" s="87"/>
      <c r="I251" s="87"/>
    </row>
    <row r="252" spans="1:9" ht="40.5" customHeight="1" x14ac:dyDescent="0.3">
      <c r="A252" s="111" t="s">
        <v>237</v>
      </c>
      <c r="B252" s="125"/>
      <c r="C252" s="141"/>
      <c r="D252" s="159">
        <f>D253+D263+D268+D279+D284+D288+D294+D344+D348</f>
        <v>5176.4228999999996</v>
      </c>
      <c r="E252" s="219">
        <f>E253+E263+E268+E279+E284+E288+E294+E344+E348</f>
        <v>5456.4228999999996</v>
      </c>
      <c r="F252" s="219">
        <f>F253+F263+F268+F279+F284+F288+F294+F344+F348+F352</f>
        <v>5143.607</v>
      </c>
      <c r="G252" s="219">
        <f t="shared" ref="G252:I252" si="3">G253+G263+G268+G279+G284+G288+G294+G344+G348+G352</f>
        <v>5143.6019999999999</v>
      </c>
      <c r="H252" s="219">
        <f t="shared" si="3"/>
        <v>5166.2139999999999</v>
      </c>
      <c r="I252" s="219">
        <f t="shared" si="3"/>
        <v>5166.2139999999999</v>
      </c>
    </row>
    <row r="253" spans="1:9" ht="37.5" customHeight="1" x14ac:dyDescent="0.3">
      <c r="A253" s="21" t="s">
        <v>170</v>
      </c>
      <c r="B253" s="45" t="s">
        <v>113</v>
      </c>
      <c r="C253" s="99" t="s">
        <v>168</v>
      </c>
      <c r="D253" s="51">
        <f>D254</f>
        <v>820.06</v>
      </c>
      <c r="E253" s="220">
        <f t="shared" ref="E253:I256" si="4">E254</f>
        <v>820.06</v>
      </c>
      <c r="F253" s="220">
        <f t="shared" si="4"/>
        <v>828.93</v>
      </c>
      <c r="G253" s="220">
        <f t="shared" si="4"/>
        <v>828.93</v>
      </c>
      <c r="H253" s="220">
        <f t="shared" si="4"/>
        <v>862.1</v>
      </c>
      <c r="I253" s="220">
        <f t="shared" si="4"/>
        <v>862.1</v>
      </c>
    </row>
    <row r="254" spans="1:9" ht="23.25" customHeight="1" x14ac:dyDescent="0.3">
      <c r="A254" s="20" t="s">
        <v>63</v>
      </c>
      <c r="B254" s="46" t="s">
        <v>114</v>
      </c>
      <c r="C254" s="39" t="s">
        <v>168</v>
      </c>
      <c r="D254" s="52">
        <f>D255</f>
        <v>820.06</v>
      </c>
      <c r="E254" s="221">
        <f t="shared" si="4"/>
        <v>820.06</v>
      </c>
      <c r="F254" s="221">
        <f t="shared" si="4"/>
        <v>828.93</v>
      </c>
      <c r="G254" s="221">
        <f t="shared" si="4"/>
        <v>828.93</v>
      </c>
      <c r="H254" s="221">
        <f t="shared" si="4"/>
        <v>862.1</v>
      </c>
      <c r="I254" s="221">
        <f t="shared" si="4"/>
        <v>862.1</v>
      </c>
    </row>
    <row r="255" spans="1:9" ht="38.25" customHeight="1" x14ac:dyDescent="0.3">
      <c r="A255" s="29" t="s">
        <v>59</v>
      </c>
      <c r="B255" s="46" t="s">
        <v>115</v>
      </c>
      <c r="C255" s="39" t="s">
        <v>168</v>
      </c>
      <c r="D255" s="52">
        <f>D256</f>
        <v>820.06</v>
      </c>
      <c r="E255" s="221">
        <f t="shared" si="4"/>
        <v>820.06</v>
      </c>
      <c r="F255" s="221">
        <f t="shared" si="4"/>
        <v>828.93</v>
      </c>
      <c r="G255" s="221">
        <f t="shared" si="4"/>
        <v>828.93</v>
      </c>
      <c r="H255" s="221">
        <f t="shared" si="4"/>
        <v>862.1</v>
      </c>
      <c r="I255" s="221">
        <f t="shared" si="4"/>
        <v>862.1</v>
      </c>
    </row>
    <row r="256" spans="1:9" ht="62.4" x14ac:dyDescent="0.3">
      <c r="A256" s="29" t="s">
        <v>13</v>
      </c>
      <c r="B256" s="46" t="s">
        <v>115</v>
      </c>
      <c r="C256" s="28">
        <v>100</v>
      </c>
      <c r="D256" s="53">
        <f>D257</f>
        <v>820.06</v>
      </c>
      <c r="E256" s="222">
        <f t="shared" si="4"/>
        <v>820.06</v>
      </c>
      <c r="F256" s="222">
        <f t="shared" si="4"/>
        <v>828.93</v>
      </c>
      <c r="G256" s="222">
        <f t="shared" si="4"/>
        <v>828.93</v>
      </c>
      <c r="H256" s="222">
        <f t="shared" si="4"/>
        <v>862.1</v>
      </c>
      <c r="I256" s="222">
        <f t="shared" si="4"/>
        <v>862.1</v>
      </c>
    </row>
    <row r="257" spans="1:9" ht="37.5" customHeight="1" x14ac:dyDescent="0.3">
      <c r="A257" s="29" t="s">
        <v>14</v>
      </c>
      <c r="B257" s="46" t="s">
        <v>115</v>
      </c>
      <c r="C257" s="28">
        <v>120</v>
      </c>
      <c r="D257" s="53">
        <v>820.06</v>
      </c>
      <c r="E257" s="222">
        <f>D257</f>
        <v>820.06</v>
      </c>
      <c r="F257" s="53">
        <f>'Приложение № 7'!I18</f>
        <v>828.93</v>
      </c>
      <c r="G257" s="53">
        <f>'Приложение № 7'!J18</f>
        <v>828.93</v>
      </c>
      <c r="H257" s="53">
        <f>'Приложение № 7'!K18</f>
        <v>862.1</v>
      </c>
      <c r="I257" s="53">
        <f>'Приложение № 7'!L18</f>
        <v>862.1</v>
      </c>
    </row>
    <row r="258" spans="1:9" ht="18" hidden="1" customHeight="1" x14ac:dyDescent="0.3">
      <c r="A258" s="55" t="s">
        <v>116</v>
      </c>
      <c r="B258" s="58" t="s">
        <v>117</v>
      </c>
      <c r="C258" s="57"/>
      <c r="D258" s="60">
        <f>D259</f>
        <v>0</v>
      </c>
      <c r="E258" s="223">
        <f t="shared" ref="E258:E261" si="5">E259</f>
        <v>0</v>
      </c>
      <c r="F258" s="152"/>
      <c r="G258" s="164"/>
      <c r="H258" s="164"/>
      <c r="I258" s="164"/>
    </row>
    <row r="259" spans="1:9" ht="21.75" hidden="1" customHeight="1" x14ac:dyDescent="0.3">
      <c r="A259" s="20" t="s">
        <v>118</v>
      </c>
      <c r="B259" s="46" t="s">
        <v>119</v>
      </c>
      <c r="C259" s="28"/>
      <c r="D259" s="53">
        <f>D260</f>
        <v>0</v>
      </c>
      <c r="E259" s="222">
        <f t="shared" si="5"/>
        <v>0</v>
      </c>
      <c r="F259" s="152"/>
      <c r="G259" s="164"/>
      <c r="H259" s="164"/>
      <c r="I259" s="164"/>
    </row>
    <row r="260" spans="1:9" ht="24" hidden="1" customHeight="1" x14ac:dyDescent="0.3">
      <c r="A260" s="29" t="s">
        <v>120</v>
      </c>
      <c r="B260" s="46" t="s">
        <v>121</v>
      </c>
      <c r="C260" s="28"/>
      <c r="D260" s="53">
        <f>D261</f>
        <v>0</v>
      </c>
      <c r="E260" s="222">
        <f t="shared" si="5"/>
        <v>0</v>
      </c>
      <c r="F260" s="152"/>
      <c r="G260" s="164"/>
      <c r="H260" s="164"/>
      <c r="I260" s="164"/>
    </row>
    <row r="261" spans="1:9" ht="72" hidden="1" customHeight="1" x14ac:dyDescent="0.3">
      <c r="A261" s="29" t="s">
        <v>13</v>
      </c>
      <c r="B261" s="46" t="s">
        <v>121</v>
      </c>
      <c r="C261" s="39">
        <v>100</v>
      </c>
      <c r="D261" s="52">
        <f>D262</f>
        <v>0</v>
      </c>
      <c r="E261" s="221">
        <f t="shared" si="5"/>
        <v>0</v>
      </c>
      <c r="F261" s="152"/>
      <c r="G261" s="164"/>
      <c r="H261" s="164"/>
      <c r="I261" s="164"/>
    </row>
    <row r="262" spans="1:9" ht="34.5" hidden="1" customHeight="1" x14ac:dyDescent="0.3">
      <c r="A262" s="30" t="s">
        <v>14</v>
      </c>
      <c r="B262" s="47" t="s">
        <v>121</v>
      </c>
      <c r="C262" s="32">
        <v>120</v>
      </c>
      <c r="D262" s="54"/>
      <c r="E262" s="224"/>
      <c r="F262" s="152"/>
      <c r="G262" s="164"/>
      <c r="H262" s="164"/>
      <c r="I262" s="164"/>
    </row>
    <row r="263" spans="1:9" ht="36.75" customHeight="1" x14ac:dyDescent="0.3">
      <c r="A263" s="29" t="s">
        <v>106</v>
      </c>
      <c r="B263" s="46" t="s">
        <v>105</v>
      </c>
      <c r="C263" s="39" t="s">
        <v>168</v>
      </c>
      <c r="D263" s="52">
        <f>D264</f>
        <v>87.5</v>
      </c>
      <c r="E263" s="221">
        <f t="shared" ref="E263:I266" si="6">E264</f>
        <v>87.5</v>
      </c>
      <c r="F263" s="221">
        <f t="shared" si="6"/>
        <v>87.5</v>
      </c>
      <c r="G263" s="221">
        <f t="shared" si="6"/>
        <v>87.5</v>
      </c>
      <c r="H263" s="221">
        <f t="shared" si="6"/>
        <v>87.5</v>
      </c>
      <c r="I263" s="221">
        <f t="shared" si="6"/>
        <v>87.5</v>
      </c>
    </row>
    <row r="264" spans="1:9" ht="20.25" customHeight="1" x14ac:dyDescent="0.3">
      <c r="A264" s="29" t="s">
        <v>107</v>
      </c>
      <c r="B264" s="46" t="s">
        <v>108</v>
      </c>
      <c r="C264" s="39" t="s">
        <v>168</v>
      </c>
      <c r="D264" s="52">
        <f>D265</f>
        <v>87.5</v>
      </c>
      <c r="E264" s="221">
        <f t="shared" si="6"/>
        <v>87.5</v>
      </c>
      <c r="F264" s="221">
        <f t="shared" si="6"/>
        <v>87.5</v>
      </c>
      <c r="G264" s="221">
        <f t="shared" si="6"/>
        <v>87.5</v>
      </c>
      <c r="H264" s="221">
        <f t="shared" si="6"/>
        <v>87.5</v>
      </c>
      <c r="I264" s="221">
        <f t="shared" si="6"/>
        <v>87.5</v>
      </c>
    </row>
    <row r="265" spans="1:9" ht="35.25" customHeight="1" x14ac:dyDescent="0.3">
      <c r="A265" s="29" t="s">
        <v>22</v>
      </c>
      <c r="B265" s="46" t="s">
        <v>111</v>
      </c>
      <c r="C265" s="39" t="s">
        <v>168</v>
      </c>
      <c r="D265" s="52">
        <f>D266</f>
        <v>87.5</v>
      </c>
      <c r="E265" s="221">
        <f t="shared" si="6"/>
        <v>87.5</v>
      </c>
      <c r="F265" s="221">
        <f t="shared" si="6"/>
        <v>87.5</v>
      </c>
      <c r="G265" s="221">
        <f t="shared" si="6"/>
        <v>87.5</v>
      </c>
      <c r="H265" s="221">
        <f t="shared" si="6"/>
        <v>87.5</v>
      </c>
      <c r="I265" s="221">
        <f t="shared" si="6"/>
        <v>87.5</v>
      </c>
    </row>
    <row r="266" spans="1:9" ht="36.75" customHeight="1" x14ac:dyDescent="0.3">
      <c r="A266" s="29" t="s">
        <v>32</v>
      </c>
      <c r="B266" s="46" t="s">
        <v>111</v>
      </c>
      <c r="C266" s="39">
        <v>200</v>
      </c>
      <c r="D266" s="52">
        <f>D267</f>
        <v>87.5</v>
      </c>
      <c r="E266" s="221">
        <f t="shared" si="6"/>
        <v>87.5</v>
      </c>
      <c r="F266" s="221">
        <f t="shared" si="6"/>
        <v>87.5</v>
      </c>
      <c r="G266" s="221">
        <f t="shared" si="6"/>
        <v>87.5</v>
      </c>
      <c r="H266" s="221">
        <f t="shared" si="6"/>
        <v>87.5</v>
      </c>
      <c r="I266" s="221">
        <f t="shared" si="6"/>
        <v>87.5</v>
      </c>
    </row>
    <row r="267" spans="1:9" ht="36" customHeight="1" x14ac:dyDescent="0.3">
      <c r="A267" s="29" t="s">
        <v>31</v>
      </c>
      <c r="B267" s="46" t="s">
        <v>111</v>
      </c>
      <c r="C267" s="39">
        <v>240</v>
      </c>
      <c r="D267" s="52">
        <v>87.5</v>
      </c>
      <c r="E267" s="222">
        <v>87.5</v>
      </c>
      <c r="F267" s="152">
        <f>'Приложение № 7'!I30</f>
        <v>87.5</v>
      </c>
      <c r="G267" s="152">
        <f>'Приложение № 7'!J30</f>
        <v>87.5</v>
      </c>
      <c r="H267" s="152">
        <f>'Приложение № 7'!K30</f>
        <v>87.5</v>
      </c>
      <c r="I267" s="152">
        <f>'Приложение № 7'!L30</f>
        <v>87.5</v>
      </c>
    </row>
    <row r="268" spans="1:9" x14ac:dyDescent="0.3">
      <c r="A268" s="55" t="s">
        <v>122</v>
      </c>
      <c r="B268" s="58" t="s">
        <v>123</v>
      </c>
      <c r="C268" s="100" t="s">
        <v>168</v>
      </c>
      <c r="D268" s="59">
        <f>D269+D276</f>
        <v>3373.29</v>
      </c>
      <c r="E268" s="225">
        <f t="shared" ref="E268:I268" si="7">E269+E276</f>
        <v>3371.79</v>
      </c>
      <c r="F268" s="225">
        <f t="shared" si="7"/>
        <v>3346.1099999999997</v>
      </c>
      <c r="G268" s="225">
        <f t="shared" si="7"/>
        <v>3346.1099999999997</v>
      </c>
      <c r="H268" s="225">
        <f t="shared" si="7"/>
        <v>3337.18</v>
      </c>
      <c r="I268" s="225">
        <f t="shared" si="7"/>
        <v>3337.18</v>
      </c>
    </row>
    <row r="269" spans="1:9" ht="31.2" x14ac:dyDescent="0.3">
      <c r="A269" s="29" t="s">
        <v>59</v>
      </c>
      <c r="B269" s="46" t="s">
        <v>124</v>
      </c>
      <c r="C269" s="28" t="s">
        <v>168</v>
      </c>
      <c r="D269" s="53">
        <f>D270+D272+D274</f>
        <v>3020.29</v>
      </c>
      <c r="E269" s="222">
        <f t="shared" ref="E269:I269" si="8">E270+E272+E274</f>
        <v>3018.79</v>
      </c>
      <c r="F269" s="222">
        <f t="shared" si="8"/>
        <v>2993.1099999999997</v>
      </c>
      <c r="G269" s="222">
        <f t="shared" si="8"/>
        <v>2993.1099999999997</v>
      </c>
      <c r="H269" s="222">
        <f t="shared" si="8"/>
        <v>2984.18</v>
      </c>
      <c r="I269" s="222">
        <f t="shared" si="8"/>
        <v>2984.18</v>
      </c>
    </row>
    <row r="270" spans="1:9" ht="62.4" x14ac:dyDescent="0.3">
      <c r="A270" s="29" t="s">
        <v>13</v>
      </c>
      <c r="B270" s="46" t="s">
        <v>124</v>
      </c>
      <c r="C270" s="28">
        <v>100</v>
      </c>
      <c r="D270" s="53">
        <f>D271</f>
        <v>1845.29</v>
      </c>
      <c r="E270" s="222">
        <f t="shared" ref="E270:I270" si="9">E271</f>
        <v>1845.29</v>
      </c>
      <c r="F270" s="222">
        <f t="shared" si="9"/>
        <v>1858.11</v>
      </c>
      <c r="G270" s="222">
        <f t="shared" si="9"/>
        <v>1858.11</v>
      </c>
      <c r="H270" s="222">
        <f t="shared" si="9"/>
        <v>1897.36</v>
      </c>
      <c r="I270" s="222">
        <f t="shared" si="9"/>
        <v>1897.36</v>
      </c>
    </row>
    <row r="271" spans="1:9" ht="31.2" x14ac:dyDescent="0.3">
      <c r="A271" s="29" t="s">
        <v>14</v>
      </c>
      <c r="B271" s="46" t="s">
        <v>124</v>
      </c>
      <c r="C271" s="28">
        <v>120</v>
      </c>
      <c r="D271" s="53">
        <v>1845.29</v>
      </c>
      <c r="E271" s="222">
        <f>D271</f>
        <v>1845.29</v>
      </c>
      <c r="F271" s="152">
        <f>'Приложение № 7'!I34</f>
        <v>1858.11</v>
      </c>
      <c r="G271" s="152">
        <f>'Приложение № 7'!J34</f>
        <v>1858.11</v>
      </c>
      <c r="H271" s="152">
        <f>'Приложение № 7'!K34</f>
        <v>1897.36</v>
      </c>
      <c r="I271" s="152">
        <f>'Приложение № 7'!L34</f>
        <v>1897.36</v>
      </c>
    </row>
    <row r="272" spans="1:9" ht="36.75" customHeight="1" x14ac:dyDescent="0.3">
      <c r="A272" s="29" t="s">
        <v>32</v>
      </c>
      <c r="B272" s="46" t="s">
        <v>124</v>
      </c>
      <c r="C272" s="28">
        <v>200</v>
      </c>
      <c r="D272" s="53">
        <f>D273</f>
        <v>1160</v>
      </c>
      <c r="E272" s="222">
        <f t="shared" ref="E272:I272" si="10">E273</f>
        <v>1160</v>
      </c>
      <c r="F272" s="222">
        <f t="shared" si="10"/>
        <v>1120</v>
      </c>
      <c r="G272" s="222">
        <f t="shared" si="10"/>
        <v>1120</v>
      </c>
      <c r="H272" s="222">
        <f t="shared" si="10"/>
        <v>1071.82</v>
      </c>
      <c r="I272" s="222">
        <f t="shared" si="10"/>
        <v>1071.82</v>
      </c>
    </row>
    <row r="273" spans="1:9" ht="33" customHeight="1" x14ac:dyDescent="0.3">
      <c r="A273" s="29" t="s">
        <v>31</v>
      </c>
      <c r="B273" s="46" t="s">
        <v>124</v>
      </c>
      <c r="C273" s="28">
        <v>240</v>
      </c>
      <c r="D273" s="53">
        <v>1160</v>
      </c>
      <c r="E273" s="222">
        <f>D273</f>
        <v>1160</v>
      </c>
      <c r="F273" s="152">
        <f>'Приложение № 7'!I36</f>
        <v>1120</v>
      </c>
      <c r="G273" s="152">
        <f>'Приложение № 7'!J36</f>
        <v>1120</v>
      </c>
      <c r="H273" s="152">
        <f>'Приложение № 7'!K36</f>
        <v>1071.82</v>
      </c>
      <c r="I273" s="152">
        <f>'Приложение № 7'!L36</f>
        <v>1071.82</v>
      </c>
    </row>
    <row r="274" spans="1:9" ht="21.75" customHeight="1" x14ac:dyDescent="0.3">
      <c r="A274" s="29" t="s">
        <v>15</v>
      </c>
      <c r="B274" s="46" t="s">
        <v>124</v>
      </c>
      <c r="C274" s="28">
        <v>800</v>
      </c>
      <c r="D274" s="53">
        <f>D275</f>
        <v>15</v>
      </c>
      <c r="E274" s="222">
        <f t="shared" ref="E274:I274" si="11">E275</f>
        <v>13.5</v>
      </c>
      <c r="F274" s="222">
        <f t="shared" si="11"/>
        <v>15</v>
      </c>
      <c r="G274" s="222">
        <f t="shared" si="11"/>
        <v>15</v>
      </c>
      <c r="H274" s="222">
        <f t="shared" si="11"/>
        <v>15</v>
      </c>
      <c r="I274" s="222">
        <f t="shared" si="11"/>
        <v>15</v>
      </c>
    </row>
    <row r="275" spans="1:9" ht="18.75" customHeight="1" x14ac:dyDescent="0.3">
      <c r="A275" s="29" t="s">
        <v>16</v>
      </c>
      <c r="B275" s="46" t="s">
        <v>124</v>
      </c>
      <c r="C275" s="28">
        <v>850</v>
      </c>
      <c r="D275" s="53">
        <v>15</v>
      </c>
      <c r="E275" s="222">
        <v>13.5</v>
      </c>
      <c r="F275" s="152">
        <f>'Приложение № 7'!I38</f>
        <v>15</v>
      </c>
      <c r="G275" s="152">
        <f>'Приложение № 7'!J38</f>
        <v>15</v>
      </c>
      <c r="H275" s="152">
        <f>'Приложение № 7'!K38</f>
        <v>15</v>
      </c>
      <c r="I275" s="152">
        <f>'Приложение № 7'!L38</f>
        <v>15</v>
      </c>
    </row>
    <row r="276" spans="1:9" ht="42.75" customHeight="1" x14ac:dyDescent="0.3">
      <c r="A276" s="29" t="s">
        <v>169</v>
      </c>
      <c r="B276" s="46" t="s">
        <v>125</v>
      </c>
      <c r="C276" s="28" t="s">
        <v>168</v>
      </c>
      <c r="D276" s="53">
        <f>D277</f>
        <v>353</v>
      </c>
      <c r="E276" s="222">
        <f t="shared" ref="E276:I277" si="12">E277</f>
        <v>353</v>
      </c>
      <c r="F276" s="222">
        <f t="shared" si="12"/>
        <v>353</v>
      </c>
      <c r="G276" s="222">
        <f t="shared" si="12"/>
        <v>353</v>
      </c>
      <c r="H276" s="222">
        <f t="shared" si="12"/>
        <v>353</v>
      </c>
      <c r="I276" s="222">
        <f t="shared" si="12"/>
        <v>353</v>
      </c>
    </row>
    <row r="277" spans="1:9" ht="20.25" customHeight="1" x14ac:dyDescent="0.3">
      <c r="A277" s="29" t="s">
        <v>7</v>
      </c>
      <c r="B277" s="46" t="s">
        <v>125</v>
      </c>
      <c r="C277" s="28">
        <v>500</v>
      </c>
      <c r="D277" s="53">
        <f>D278</f>
        <v>353</v>
      </c>
      <c r="E277" s="222">
        <f t="shared" si="12"/>
        <v>353</v>
      </c>
      <c r="F277" s="222">
        <f t="shared" si="12"/>
        <v>353</v>
      </c>
      <c r="G277" s="222">
        <f t="shared" si="12"/>
        <v>353</v>
      </c>
      <c r="H277" s="222">
        <f t="shared" si="12"/>
        <v>353</v>
      </c>
      <c r="I277" s="222">
        <f t="shared" si="12"/>
        <v>353</v>
      </c>
    </row>
    <row r="278" spans="1:9" ht="21" customHeight="1" x14ac:dyDescent="0.3">
      <c r="A278" s="29" t="s">
        <v>18</v>
      </c>
      <c r="B278" s="46" t="s">
        <v>125</v>
      </c>
      <c r="C278" s="28">
        <v>540</v>
      </c>
      <c r="D278" s="53">
        <v>353</v>
      </c>
      <c r="E278" s="222">
        <v>353</v>
      </c>
      <c r="F278" s="152">
        <f>'Приложение № 7'!I41</f>
        <v>353</v>
      </c>
      <c r="G278" s="152">
        <f>'Приложение № 7'!J41</f>
        <v>353</v>
      </c>
      <c r="H278" s="152">
        <f>'Приложение № 7'!K41</f>
        <v>353</v>
      </c>
      <c r="I278" s="152">
        <f>'Приложение № 7'!L41</f>
        <v>353</v>
      </c>
    </row>
    <row r="279" spans="1:9" ht="24" customHeight="1" x14ac:dyDescent="0.3">
      <c r="A279" s="55" t="s">
        <v>126</v>
      </c>
      <c r="B279" s="58" t="s">
        <v>127</v>
      </c>
      <c r="C279" s="100" t="s">
        <v>168</v>
      </c>
      <c r="D279" s="59">
        <f>D280</f>
        <v>37.5</v>
      </c>
      <c r="E279" s="225">
        <f t="shared" ref="E279:I282" si="13">E280</f>
        <v>37.5</v>
      </c>
      <c r="F279" s="225">
        <f t="shared" si="13"/>
        <v>37.5</v>
      </c>
      <c r="G279" s="225">
        <f t="shared" si="13"/>
        <v>37.5</v>
      </c>
      <c r="H279" s="225">
        <f t="shared" si="13"/>
        <v>37.5</v>
      </c>
      <c r="I279" s="225">
        <f t="shared" si="13"/>
        <v>37.5</v>
      </c>
    </row>
    <row r="280" spans="1:9" ht="25.5" customHeight="1" x14ac:dyDescent="0.3">
      <c r="A280" s="29" t="s">
        <v>128</v>
      </c>
      <c r="B280" s="46" t="s">
        <v>129</v>
      </c>
      <c r="C280" s="39" t="s">
        <v>168</v>
      </c>
      <c r="D280" s="52">
        <f>D281</f>
        <v>37.5</v>
      </c>
      <c r="E280" s="221">
        <f t="shared" si="13"/>
        <v>37.5</v>
      </c>
      <c r="F280" s="221">
        <f t="shared" si="13"/>
        <v>37.5</v>
      </c>
      <c r="G280" s="221">
        <f t="shared" si="13"/>
        <v>37.5</v>
      </c>
      <c r="H280" s="221">
        <f t="shared" si="13"/>
        <v>37.5</v>
      </c>
      <c r="I280" s="221">
        <f t="shared" si="13"/>
        <v>37.5</v>
      </c>
    </row>
    <row r="281" spans="1:9" ht="37.5" customHeight="1" x14ac:dyDescent="0.3">
      <c r="A281" s="29" t="s">
        <v>169</v>
      </c>
      <c r="B281" s="46" t="s">
        <v>130</v>
      </c>
      <c r="C281" s="39" t="s">
        <v>168</v>
      </c>
      <c r="D281" s="52">
        <f>D282</f>
        <v>37.5</v>
      </c>
      <c r="E281" s="221">
        <f t="shared" si="13"/>
        <v>37.5</v>
      </c>
      <c r="F281" s="221">
        <f t="shared" si="13"/>
        <v>37.5</v>
      </c>
      <c r="G281" s="221">
        <f t="shared" si="13"/>
        <v>37.5</v>
      </c>
      <c r="H281" s="221">
        <f t="shared" si="13"/>
        <v>37.5</v>
      </c>
      <c r="I281" s="221">
        <f t="shared" si="13"/>
        <v>37.5</v>
      </c>
    </row>
    <row r="282" spans="1:9" ht="20.25" customHeight="1" x14ac:dyDescent="0.3">
      <c r="A282" s="29" t="s">
        <v>7</v>
      </c>
      <c r="B282" s="46" t="s">
        <v>130</v>
      </c>
      <c r="C282" s="39">
        <v>500</v>
      </c>
      <c r="D282" s="52">
        <f>D283</f>
        <v>37.5</v>
      </c>
      <c r="E282" s="221">
        <f t="shared" si="13"/>
        <v>37.5</v>
      </c>
      <c r="F282" s="221">
        <f t="shared" si="13"/>
        <v>37.5</v>
      </c>
      <c r="G282" s="221">
        <f t="shared" si="13"/>
        <v>37.5</v>
      </c>
      <c r="H282" s="221">
        <f t="shared" si="13"/>
        <v>37.5</v>
      </c>
      <c r="I282" s="221">
        <f t="shared" si="13"/>
        <v>37.5</v>
      </c>
    </row>
    <row r="283" spans="1:9" ht="21.75" customHeight="1" x14ac:dyDescent="0.3">
      <c r="A283" s="29" t="s">
        <v>18</v>
      </c>
      <c r="B283" s="46" t="s">
        <v>130</v>
      </c>
      <c r="C283" s="39">
        <v>540</v>
      </c>
      <c r="D283" s="52">
        <v>37.5</v>
      </c>
      <c r="E283" s="222">
        <v>37.5</v>
      </c>
      <c r="F283" s="152">
        <f>'Приложение № 7'!I47</f>
        <v>37.5</v>
      </c>
      <c r="G283" s="152">
        <f>'Приложение № 7'!J47</f>
        <v>37.5</v>
      </c>
      <c r="H283" s="152">
        <f>'Приложение № 7'!K47</f>
        <v>37.5</v>
      </c>
      <c r="I283" s="152">
        <f>'Приложение № 7'!L47</f>
        <v>37.5</v>
      </c>
    </row>
    <row r="284" spans="1:9" ht="21" customHeight="1" x14ac:dyDescent="0.3">
      <c r="A284" s="29" t="s">
        <v>64</v>
      </c>
      <c r="B284" s="46" t="s">
        <v>131</v>
      </c>
      <c r="C284" s="39" t="s">
        <v>168</v>
      </c>
      <c r="D284" s="52">
        <f>D285</f>
        <v>8</v>
      </c>
      <c r="E284" s="221">
        <f t="shared" ref="E284:I286" si="14">E285</f>
        <v>8</v>
      </c>
      <c r="F284" s="221">
        <f t="shared" si="14"/>
        <v>8</v>
      </c>
      <c r="G284" s="221">
        <f t="shared" si="14"/>
        <v>8</v>
      </c>
      <c r="H284" s="221">
        <f t="shared" si="14"/>
        <v>8</v>
      </c>
      <c r="I284" s="221">
        <f t="shared" si="14"/>
        <v>8</v>
      </c>
    </row>
    <row r="285" spans="1:9" ht="37.5" customHeight="1" x14ac:dyDescent="0.3">
      <c r="A285" s="29" t="s">
        <v>34</v>
      </c>
      <c r="B285" s="46" t="s">
        <v>132</v>
      </c>
      <c r="C285" s="39" t="s">
        <v>168</v>
      </c>
      <c r="D285" s="52">
        <f>D286</f>
        <v>8</v>
      </c>
      <c r="E285" s="221">
        <f t="shared" si="14"/>
        <v>8</v>
      </c>
      <c r="F285" s="221">
        <f t="shared" si="14"/>
        <v>8</v>
      </c>
      <c r="G285" s="221">
        <f t="shared" si="14"/>
        <v>8</v>
      </c>
      <c r="H285" s="221">
        <f t="shared" si="14"/>
        <v>8</v>
      </c>
      <c r="I285" s="221">
        <f t="shared" si="14"/>
        <v>8</v>
      </c>
    </row>
    <row r="286" spans="1:9" ht="21.75" customHeight="1" x14ac:dyDescent="0.3">
      <c r="A286" s="29" t="s">
        <v>15</v>
      </c>
      <c r="B286" s="46" t="s">
        <v>132</v>
      </c>
      <c r="C286" s="39">
        <v>800</v>
      </c>
      <c r="D286" s="52">
        <f>D287</f>
        <v>8</v>
      </c>
      <c r="E286" s="221">
        <f t="shared" si="14"/>
        <v>8</v>
      </c>
      <c r="F286" s="221">
        <f t="shared" si="14"/>
        <v>8</v>
      </c>
      <c r="G286" s="221">
        <f t="shared" si="14"/>
        <v>8</v>
      </c>
      <c r="H286" s="221">
        <f t="shared" si="14"/>
        <v>8</v>
      </c>
      <c r="I286" s="221">
        <f t="shared" si="14"/>
        <v>8</v>
      </c>
    </row>
    <row r="287" spans="1:9" ht="21" customHeight="1" x14ac:dyDescent="0.3">
      <c r="A287" s="29" t="s">
        <v>25</v>
      </c>
      <c r="B287" s="46" t="s">
        <v>132</v>
      </c>
      <c r="C287" s="39">
        <v>870</v>
      </c>
      <c r="D287" s="52">
        <v>8</v>
      </c>
      <c r="E287" s="222">
        <v>8</v>
      </c>
      <c r="F287" s="152">
        <f>'Приложение № 7'!I52</f>
        <v>8</v>
      </c>
      <c r="G287" s="152">
        <f>'Приложение № 7'!J52</f>
        <v>8</v>
      </c>
      <c r="H287" s="152">
        <f>'Приложение № 7'!K52</f>
        <v>8</v>
      </c>
      <c r="I287" s="152">
        <f>'Приложение № 7'!L52</f>
        <v>8</v>
      </c>
    </row>
    <row r="288" spans="1:9" x14ac:dyDescent="0.3">
      <c r="A288" s="29" t="s">
        <v>122</v>
      </c>
      <c r="B288" s="46" t="s">
        <v>123</v>
      </c>
      <c r="C288" s="39" t="s">
        <v>168</v>
      </c>
      <c r="D288" s="52">
        <f>D289</f>
        <v>0</v>
      </c>
      <c r="E288" s="221">
        <f t="shared" ref="E288:I288" si="15">E289</f>
        <v>1.5</v>
      </c>
      <c r="F288" s="221">
        <f t="shared" si="15"/>
        <v>0</v>
      </c>
      <c r="G288" s="221">
        <f t="shared" si="15"/>
        <v>0</v>
      </c>
      <c r="H288" s="221">
        <f t="shared" si="15"/>
        <v>0</v>
      </c>
      <c r="I288" s="221">
        <f t="shared" si="15"/>
        <v>0</v>
      </c>
    </row>
    <row r="289" spans="1:9" ht="23.25" customHeight="1" x14ac:dyDescent="0.3">
      <c r="A289" s="20" t="s">
        <v>133</v>
      </c>
      <c r="B289" s="46" t="s">
        <v>134</v>
      </c>
      <c r="C289" s="39" t="s">
        <v>168</v>
      </c>
      <c r="D289" s="52">
        <f>D290+D292</f>
        <v>0</v>
      </c>
      <c r="E289" s="221">
        <f t="shared" ref="E289:I289" si="16">E290+E292</f>
        <v>1.5</v>
      </c>
      <c r="F289" s="221">
        <f t="shared" si="16"/>
        <v>0</v>
      </c>
      <c r="G289" s="221">
        <f t="shared" si="16"/>
        <v>0</v>
      </c>
      <c r="H289" s="221">
        <f t="shared" si="16"/>
        <v>0</v>
      </c>
      <c r="I289" s="221">
        <f t="shared" si="16"/>
        <v>0</v>
      </c>
    </row>
    <row r="290" spans="1:9" ht="36.75" customHeight="1" x14ac:dyDescent="0.3">
      <c r="A290" s="29" t="s">
        <v>32</v>
      </c>
      <c r="B290" s="46" t="s">
        <v>134</v>
      </c>
      <c r="C290" s="39">
        <v>200</v>
      </c>
      <c r="D290" s="52">
        <f>D291</f>
        <v>0</v>
      </c>
      <c r="E290" s="221">
        <f t="shared" ref="E290:I290" si="17">E291</f>
        <v>1.5</v>
      </c>
      <c r="F290" s="221">
        <f t="shared" si="17"/>
        <v>0</v>
      </c>
      <c r="G290" s="221">
        <f t="shared" si="17"/>
        <v>0</v>
      </c>
      <c r="H290" s="221">
        <f t="shared" si="17"/>
        <v>0</v>
      </c>
      <c r="I290" s="221">
        <f t="shared" si="17"/>
        <v>0</v>
      </c>
    </row>
    <row r="291" spans="1:9" ht="36.75" customHeight="1" x14ac:dyDescent="0.3">
      <c r="A291" s="29" t="s">
        <v>31</v>
      </c>
      <c r="B291" s="46" t="s">
        <v>134</v>
      </c>
      <c r="C291" s="39">
        <v>240</v>
      </c>
      <c r="D291" s="52">
        <v>0</v>
      </c>
      <c r="E291" s="221">
        <v>1.5</v>
      </c>
      <c r="F291" s="152">
        <v>0</v>
      </c>
      <c r="G291" s="164">
        <v>0</v>
      </c>
      <c r="H291" s="164">
        <v>0</v>
      </c>
      <c r="I291" s="164">
        <v>0</v>
      </c>
    </row>
    <row r="292" spans="1:9" ht="21" hidden="1" customHeight="1" x14ac:dyDescent="0.3">
      <c r="A292" s="29" t="s">
        <v>15</v>
      </c>
      <c r="B292" s="46" t="s">
        <v>134</v>
      </c>
      <c r="C292" s="28">
        <v>800</v>
      </c>
      <c r="D292" s="53">
        <f>D293</f>
        <v>0</v>
      </c>
      <c r="E292" s="222">
        <f t="shared" ref="E292" si="18">E293</f>
        <v>0</v>
      </c>
      <c r="F292" s="152"/>
      <c r="G292" s="164"/>
      <c r="H292" s="164"/>
      <c r="I292" s="164"/>
    </row>
    <row r="293" spans="1:9" ht="21.75" hidden="1" customHeight="1" x14ac:dyDescent="0.3">
      <c r="A293" s="29" t="s">
        <v>16</v>
      </c>
      <c r="B293" s="46" t="s">
        <v>134</v>
      </c>
      <c r="C293" s="28">
        <v>850</v>
      </c>
      <c r="D293" s="53"/>
      <c r="E293" s="222"/>
      <c r="F293" s="152"/>
      <c r="G293" s="164"/>
      <c r="H293" s="164"/>
      <c r="I293" s="164"/>
    </row>
    <row r="294" spans="1:9" ht="28.5" customHeight="1" x14ac:dyDescent="0.3">
      <c r="A294" s="20" t="s">
        <v>110</v>
      </c>
      <c r="B294" s="46" t="s">
        <v>109</v>
      </c>
      <c r="C294" s="39" t="s">
        <v>168</v>
      </c>
      <c r="D294" s="52">
        <f>D295</f>
        <v>125.3429</v>
      </c>
      <c r="E294" s="221">
        <f t="shared" ref="E294:I294" si="19">E295</f>
        <v>125.3429</v>
      </c>
      <c r="F294" s="221">
        <f t="shared" si="19"/>
        <v>126.67699999999999</v>
      </c>
      <c r="G294" s="221">
        <f t="shared" si="19"/>
        <v>126.67699999999999</v>
      </c>
      <c r="H294" s="221">
        <f t="shared" si="19"/>
        <v>131.84399999999999</v>
      </c>
      <c r="I294" s="221">
        <f t="shared" si="19"/>
        <v>131.84399999999999</v>
      </c>
    </row>
    <row r="295" spans="1:9" ht="36.75" customHeight="1" x14ac:dyDescent="0.3">
      <c r="A295" s="20" t="s">
        <v>79</v>
      </c>
      <c r="B295" s="46" t="s">
        <v>112</v>
      </c>
      <c r="C295" s="28" t="s">
        <v>168</v>
      </c>
      <c r="D295" s="53">
        <f>D296+D298</f>
        <v>125.3429</v>
      </c>
      <c r="E295" s="222">
        <f t="shared" ref="E295:I295" si="20">E296+E298</f>
        <v>125.3429</v>
      </c>
      <c r="F295" s="222">
        <f t="shared" si="20"/>
        <v>126.67699999999999</v>
      </c>
      <c r="G295" s="222">
        <f t="shared" si="20"/>
        <v>126.67699999999999</v>
      </c>
      <c r="H295" s="222">
        <f t="shared" si="20"/>
        <v>131.84399999999999</v>
      </c>
      <c r="I295" s="222">
        <f t="shared" si="20"/>
        <v>131.84399999999999</v>
      </c>
    </row>
    <row r="296" spans="1:9" ht="62.4" x14ac:dyDescent="0.3">
      <c r="A296" s="29" t="s">
        <v>13</v>
      </c>
      <c r="B296" s="46" t="s">
        <v>112</v>
      </c>
      <c r="C296" s="28">
        <v>100</v>
      </c>
      <c r="D296" s="53">
        <f>D297</f>
        <v>110.468</v>
      </c>
      <c r="E296" s="222">
        <f t="shared" ref="E296:I296" si="21">E297</f>
        <v>110.468</v>
      </c>
      <c r="F296" s="222">
        <f t="shared" si="21"/>
        <v>111.797</v>
      </c>
      <c r="G296" s="222">
        <f t="shared" si="21"/>
        <v>111.797</v>
      </c>
      <c r="H296" s="222">
        <f t="shared" si="21"/>
        <v>116.4</v>
      </c>
      <c r="I296" s="222">
        <f t="shared" si="21"/>
        <v>116.4</v>
      </c>
    </row>
    <row r="297" spans="1:9" ht="31.2" x14ac:dyDescent="0.3">
      <c r="A297" s="29" t="s">
        <v>14</v>
      </c>
      <c r="B297" s="46" t="s">
        <v>112</v>
      </c>
      <c r="C297" s="28">
        <v>120</v>
      </c>
      <c r="D297" s="52">
        <v>110.468</v>
      </c>
      <c r="E297" s="221">
        <f>D297</f>
        <v>110.468</v>
      </c>
      <c r="F297" s="152">
        <f>'Приложение № 7'!I65</f>
        <v>111.797</v>
      </c>
      <c r="G297" s="152">
        <f>'Приложение № 7'!J65</f>
        <v>111.797</v>
      </c>
      <c r="H297" s="152">
        <f>'Приложение № 7'!K65</f>
        <v>116.4</v>
      </c>
      <c r="I297" s="152">
        <f>'Приложение № 7'!L65</f>
        <v>116.4</v>
      </c>
    </row>
    <row r="298" spans="1:9" ht="35.25" customHeight="1" x14ac:dyDescent="0.3">
      <c r="A298" s="29" t="s">
        <v>32</v>
      </c>
      <c r="B298" s="46" t="s">
        <v>112</v>
      </c>
      <c r="C298" s="39">
        <v>200</v>
      </c>
      <c r="D298" s="52">
        <f>D299</f>
        <v>14.8749</v>
      </c>
      <c r="E298" s="221">
        <f t="shared" ref="E298:I298" si="22">E299</f>
        <v>14.8749</v>
      </c>
      <c r="F298" s="221">
        <f t="shared" si="22"/>
        <v>14.88</v>
      </c>
      <c r="G298" s="221">
        <f t="shared" si="22"/>
        <v>14.88</v>
      </c>
      <c r="H298" s="221">
        <f t="shared" si="22"/>
        <v>15.444000000000001</v>
      </c>
      <c r="I298" s="221">
        <f t="shared" si="22"/>
        <v>15.444000000000001</v>
      </c>
    </row>
    <row r="299" spans="1:9" ht="38.25" customHeight="1" x14ac:dyDescent="0.3">
      <c r="A299" s="29" t="s">
        <v>31</v>
      </c>
      <c r="B299" s="46" t="s">
        <v>112</v>
      </c>
      <c r="C299" s="39">
        <v>240</v>
      </c>
      <c r="D299" s="53">
        <v>14.8749</v>
      </c>
      <c r="E299" s="222">
        <f>D299</f>
        <v>14.8749</v>
      </c>
      <c r="F299" s="152">
        <f>'Приложение № 7'!I67</f>
        <v>14.88</v>
      </c>
      <c r="G299" s="152">
        <f>'Приложение № 7'!J67</f>
        <v>14.88</v>
      </c>
      <c r="H299" s="152">
        <f>'Приложение № 7'!K67</f>
        <v>15.444000000000001</v>
      </c>
      <c r="I299" s="152">
        <f>'Приложение № 7'!L67</f>
        <v>15.444000000000001</v>
      </c>
    </row>
    <row r="300" spans="1:9" ht="36.75" hidden="1" customHeight="1" x14ac:dyDescent="0.3">
      <c r="A300" s="20" t="s">
        <v>135</v>
      </c>
      <c r="B300" s="46" t="s">
        <v>136</v>
      </c>
      <c r="C300" s="39" t="s">
        <v>168</v>
      </c>
      <c r="D300" s="52">
        <f t="shared" ref="D300:E303" si="23">D301</f>
        <v>0</v>
      </c>
      <c r="E300" s="221">
        <f t="shared" si="23"/>
        <v>0</v>
      </c>
      <c r="F300" s="152"/>
      <c r="G300" s="164"/>
      <c r="H300" s="164"/>
      <c r="I300" s="164"/>
    </row>
    <row r="301" spans="1:9" ht="36.75" hidden="1" customHeight="1" x14ac:dyDescent="0.3">
      <c r="A301" s="20" t="s">
        <v>137</v>
      </c>
      <c r="B301" s="46" t="s">
        <v>138</v>
      </c>
      <c r="C301" s="39" t="s">
        <v>168</v>
      </c>
      <c r="D301" s="52">
        <f t="shared" si="23"/>
        <v>0</v>
      </c>
      <c r="E301" s="221">
        <f t="shared" si="23"/>
        <v>0</v>
      </c>
      <c r="F301" s="152"/>
      <c r="G301" s="164"/>
      <c r="H301" s="164"/>
      <c r="I301" s="164"/>
    </row>
    <row r="302" spans="1:9" ht="46.8" hidden="1" x14ac:dyDescent="0.3">
      <c r="A302" s="20" t="s">
        <v>139</v>
      </c>
      <c r="B302" s="46" t="s">
        <v>140</v>
      </c>
      <c r="C302" s="39" t="s">
        <v>168</v>
      </c>
      <c r="D302" s="52">
        <f t="shared" si="23"/>
        <v>0</v>
      </c>
      <c r="E302" s="221">
        <f t="shared" si="23"/>
        <v>0</v>
      </c>
      <c r="F302" s="152"/>
      <c r="G302" s="164"/>
      <c r="H302" s="164"/>
      <c r="I302" s="164"/>
    </row>
    <row r="303" spans="1:9" ht="36" hidden="1" customHeight="1" x14ac:dyDescent="0.3">
      <c r="A303" s="29" t="s">
        <v>32</v>
      </c>
      <c r="B303" s="46" t="s">
        <v>140</v>
      </c>
      <c r="C303" s="39">
        <v>200</v>
      </c>
      <c r="D303" s="52">
        <f t="shared" si="23"/>
        <v>0</v>
      </c>
      <c r="E303" s="221">
        <f t="shared" si="23"/>
        <v>0</v>
      </c>
      <c r="F303" s="152"/>
      <c r="G303" s="164"/>
      <c r="H303" s="164"/>
      <c r="I303" s="164"/>
    </row>
    <row r="304" spans="1:9" ht="35.25" hidden="1" customHeight="1" x14ac:dyDescent="0.3">
      <c r="A304" s="29" t="s">
        <v>31</v>
      </c>
      <c r="B304" s="46" t="s">
        <v>140</v>
      </c>
      <c r="C304" s="39">
        <v>240</v>
      </c>
      <c r="D304" s="52">
        <v>0</v>
      </c>
      <c r="E304" s="221"/>
      <c r="F304" s="152"/>
      <c r="G304" s="164"/>
      <c r="H304" s="164"/>
      <c r="I304" s="164"/>
    </row>
    <row r="305" spans="1:9" ht="31.2" hidden="1" x14ac:dyDescent="0.3">
      <c r="A305" s="29" t="s">
        <v>43</v>
      </c>
      <c r="B305" s="46"/>
      <c r="C305" s="39">
        <v>600</v>
      </c>
      <c r="D305" s="52"/>
      <c r="E305" s="222"/>
      <c r="F305" s="152"/>
      <c r="G305" s="164"/>
      <c r="H305" s="164"/>
      <c r="I305" s="164"/>
    </row>
    <row r="306" spans="1:9" hidden="1" x14ac:dyDescent="0.3">
      <c r="A306" s="29" t="s">
        <v>37</v>
      </c>
      <c r="B306" s="46"/>
      <c r="C306" s="39">
        <v>630</v>
      </c>
      <c r="D306" s="52"/>
      <c r="E306" s="222"/>
      <c r="F306" s="152"/>
      <c r="G306" s="164"/>
      <c r="H306" s="164"/>
      <c r="I306" s="164"/>
    </row>
    <row r="307" spans="1:9" ht="31.2" hidden="1" x14ac:dyDescent="0.3">
      <c r="A307" s="20" t="s">
        <v>62</v>
      </c>
      <c r="B307" s="46"/>
      <c r="C307" s="39"/>
      <c r="D307" s="52"/>
      <c r="E307" s="222"/>
      <c r="F307" s="152"/>
      <c r="G307" s="164"/>
      <c r="H307" s="164"/>
      <c r="I307" s="164"/>
    </row>
    <row r="308" spans="1:9" ht="33" hidden="1" customHeight="1" x14ac:dyDescent="0.3">
      <c r="A308" s="20" t="s">
        <v>60</v>
      </c>
      <c r="B308" s="46"/>
      <c r="C308" s="39"/>
      <c r="D308" s="52"/>
      <c r="E308" s="222"/>
      <c r="F308" s="152"/>
      <c r="G308" s="164"/>
      <c r="H308" s="164"/>
      <c r="I308" s="164"/>
    </row>
    <row r="309" spans="1:9" ht="31.2" hidden="1" x14ac:dyDescent="0.3">
      <c r="A309" s="20" t="s">
        <v>32</v>
      </c>
      <c r="B309" s="46"/>
      <c r="C309" s="39">
        <v>200</v>
      </c>
      <c r="D309" s="52"/>
      <c r="E309" s="222"/>
      <c r="F309" s="152"/>
      <c r="G309" s="164"/>
      <c r="H309" s="164"/>
      <c r="I309" s="164"/>
    </row>
    <row r="310" spans="1:9" ht="31.2" hidden="1" x14ac:dyDescent="0.3">
      <c r="A310" s="20" t="s">
        <v>31</v>
      </c>
      <c r="B310" s="46"/>
      <c r="C310" s="39">
        <v>240</v>
      </c>
      <c r="D310" s="52"/>
      <c r="E310" s="222"/>
      <c r="F310" s="152"/>
      <c r="G310" s="164"/>
      <c r="H310" s="164"/>
      <c r="I310" s="164"/>
    </row>
    <row r="311" spans="1:9" ht="46.8" hidden="1" x14ac:dyDescent="0.3">
      <c r="A311" s="20" t="s">
        <v>61</v>
      </c>
      <c r="B311" s="46"/>
      <c r="C311" s="28"/>
      <c r="D311" s="53"/>
      <c r="E311" s="222"/>
      <c r="F311" s="152"/>
      <c r="G311" s="164"/>
      <c r="H311" s="164"/>
      <c r="I311" s="164"/>
    </row>
    <row r="312" spans="1:9" ht="93.6" hidden="1" x14ac:dyDescent="0.3">
      <c r="A312" s="20" t="s">
        <v>60</v>
      </c>
      <c r="B312" s="46"/>
      <c r="C312" s="28"/>
      <c r="D312" s="53"/>
      <c r="E312" s="222"/>
      <c r="F312" s="152"/>
      <c r="G312" s="164"/>
      <c r="H312" s="164"/>
      <c r="I312" s="164"/>
    </row>
    <row r="313" spans="1:9" ht="31.2" hidden="1" x14ac:dyDescent="0.3">
      <c r="A313" s="29" t="s">
        <v>32</v>
      </c>
      <c r="B313" s="46"/>
      <c r="C313" s="28">
        <v>200</v>
      </c>
      <c r="D313" s="53"/>
      <c r="E313" s="222"/>
      <c r="F313" s="152"/>
      <c r="G313" s="164"/>
      <c r="H313" s="164"/>
      <c r="I313" s="164"/>
    </row>
    <row r="314" spans="1:9" ht="31.2" hidden="1" x14ac:dyDescent="0.3">
      <c r="A314" s="29" t="s">
        <v>31</v>
      </c>
      <c r="B314" s="46"/>
      <c r="C314" s="28">
        <v>240</v>
      </c>
      <c r="D314" s="53"/>
      <c r="E314" s="222"/>
      <c r="F314" s="152"/>
      <c r="G314" s="164"/>
      <c r="H314" s="164"/>
      <c r="I314" s="164"/>
    </row>
    <row r="315" spans="1:9" ht="35.25" hidden="1" customHeight="1" x14ac:dyDescent="0.3">
      <c r="A315" s="29" t="s">
        <v>65</v>
      </c>
      <c r="B315" s="46"/>
      <c r="C315" s="28"/>
      <c r="D315" s="53"/>
      <c r="E315" s="222"/>
      <c r="F315" s="152"/>
      <c r="G315" s="164"/>
      <c r="H315" s="164"/>
      <c r="I315" s="164"/>
    </row>
    <row r="316" spans="1:9" hidden="1" x14ac:dyDescent="0.3">
      <c r="A316" s="29" t="s">
        <v>70</v>
      </c>
      <c r="B316" s="46"/>
      <c r="C316" s="39"/>
      <c r="D316" s="52"/>
      <c r="E316" s="222"/>
      <c r="F316" s="152"/>
      <c r="G316" s="164"/>
      <c r="H316" s="164"/>
      <c r="I316" s="164"/>
    </row>
    <row r="317" spans="1:9" ht="31.2" hidden="1" x14ac:dyDescent="0.3">
      <c r="A317" s="29" t="s">
        <v>32</v>
      </c>
      <c r="B317" s="46"/>
      <c r="C317" s="39">
        <v>200</v>
      </c>
      <c r="D317" s="52"/>
      <c r="E317" s="222"/>
      <c r="F317" s="152"/>
      <c r="G317" s="164"/>
      <c r="H317" s="164"/>
      <c r="I317" s="164"/>
    </row>
    <row r="318" spans="1:9" ht="31.2" hidden="1" x14ac:dyDescent="0.3">
      <c r="A318" s="29" t="s">
        <v>31</v>
      </c>
      <c r="B318" s="46"/>
      <c r="C318" s="39">
        <v>240</v>
      </c>
      <c r="D318" s="52"/>
      <c r="E318" s="222"/>
      <c r="F318" s="152"/>
      <c r="G318" s="164"/>
      <c r="H318" s="164"/>
      <c r="I318" s="164"/>
    </row>
    <row r="319" spans="1:9" hidden="1" x14ac:dyDescent="0.3">
      <c r="A319" s="29"/>
      <c r="B319" s="46"/>
      <c r="C319" s="39"/>
      <c r="D319" s="52"/>
      <c r="E319" s="222"/>
      <c r="F319" s="152"/>
      <c r="G319" s="164"/>
      <c r="H319" s="164"/>
      <c r="I319" s="164"/>
    </row>
    <row r="320" spans="1:9" ht="16.2" hidden="1" x14ac:dyDescent="0.3">
      <c r="A320" s="29" t="s">
        <v>68</v>
      </c>
      <c r="B320" s="168" t="s">
        <v>167</v>
      </c>
      <c r="C320" s="169" t="s">
        <v>168</v>
      </c>
      <c r="D320" s="53"/>
      <c r="E320" s="222"/>
      <c r="F320" s="152"/>
      <c r="G320" s="164"/>
      <c r="H320" s="164"/>
      <c r="I320" s="164"/>
    </row>
    <row r="321" spans="1:9" ht="93.6" hidden="1" x14ac:dyDescent="0.3">
      <c r="A321" s="29" t="s">
        <v>67</v>
      </c>
      <c r="B321" s="168" t="s">
        <v>167</v>
      </c>
      <c r="C321" s="169" t="s">
        <v>168</v>
      </c>
      <c r="D321" s="53"/>
      <c r="E321" s="222"/>
      <c r="F321" s="152"/>
      <c r="G321" s="164"/>
      <c r="H321" s="164"/>
      <c r="I321" s="164"/>
    </row>
    <row r="322" spans="1:9" ht="31.2" hidden="1" x14ac:dyDescent="0.3">
      <c r="A322" s="29" t="s">
        <v>32</v>
      </c>
      <c r="B322" s="168" t="s">
        <v>167</v>
      </c>
      <c r="C322" s="169" t="s">
        <v>168</v>
      </c>
      <c r="D322" s="52"/>
      <c r="E322" s="222"/>
      <c r="F322" s="152"/>
      <c r="G322" s="164"/>
      <c r="H322" s="164"/>
      <c r="I322" s="164"/>
    </row>
    <row r="323" spans="1:9" ht="31.2" hidden="1" x14ac:dyDescent="0.3">
      <c r="A323" s="29" t="s">
        <v>31</v>
      </c>
      <c r="B323" s="168" t="s">
        <v>167</v>
      </c>
      <c r="C323" s="169" t="s">
        <v>168</v>
      </c>
      <c r="D323" s="52"/>
      <c r="E323" s="222"/>
      <c r="F323" s="164"/>
      <c r="G323" s="164"/>
      <c r="H323" s="164"/>
      <c r="I323" s="164"/>
    </row>
    <row r="324" spans="1:9" ht="31.2" hidden="1" x14ac:dyDescent="0.3">
      <c r="A324" s="29" t="s">
        <v>141</v>
      </c>
      <c r="B324" s="168" t="s">
        <v>167</v>
      </c>
      <c r="C324" s="169" t="s">
        <v>168</v>
      </c>
      <c r="D324" s="53"/>
      <c r="E324" s="222"/>
      <c r="F324" s="164"/>
      <c r="G324" s="164"/>
      <c r="H324" s="164"/>
      <c r="I324" s="164"/>
    </row>
    <row r="325" spans="1:9" ht="16.2" hidden="1" x14ac:dyDescent="0.3">
      <c r="A325" s="29" t="s">
        <v>143</v>
      </c>
      <c r="B325" s="168" t="s">
        <v>167</v>
      </c>
      <c r="C325" s="169" t="s">
        <v>168</v>
      </c>
      <c r="D325" s="53"/>
      <c r="E325" s="222"/>
      <c r="F325" s="164"/>
      <c r="G325" s="164"/>
      <c r="H325" s="164"/>
      <c r="I325" s="164"/>
    </row>
    <row r="326" spans="1:9" ht="31.2" hidden="1" x14ac:dyDescent="0.3">
      <c r="A326" s="29" t="s">
        <v>32</v>
      </c>
      <c r="B326" s="168" t="s">
        <v>167</v>
      </c>
      <c r="C326" s="169" t="s">
        <v>168</v>
      </c>
      <c r="D326" s="52"/>
      <c r="E326" s="222"/>
      <c r="F326" s="164"/>
      <c r="G326" s="164"/>
      <c r="H326" s="164"/>
      <c r="I326" s="164"/>
    </row>
    <row r="327" spans="1:9" ht="31.2" hidden="1" x14ac:dyDescent="0.3">
      <c r="A327" s="29" t="s">
        <v>31</v>
      </c>
      <c r="B327" s="168" t="s">
        <v>167</v>
      </c>
      <c r="C327" s="169" t="s">
        <v>168</v>
      </c>
      <c r="D327" s="52"/>
      <c r="E327" s="222"/>
      <c r="F327" s="164"/>
      <c r="G327" s="164"/>
      <c r="H327" s="164"/>
      <c r="I327" s="164"/>
    </row>
    <row r="328" spans="1:9" ht="31.2" hidden="1" x14ac:dyDescent="0.3">
      <c r="A328" s="20" t="s">
        <v>74</v>
      </c>
      <c r="B328" s="168" t="s">
        <v>167</v>
      </c>
      <c r="C328" s="169" t="s">
        <v>168</v>
      </c>
      <c r="D328" s="53"/>
      <c r="E328" s="222"/>
      <c r="F328" s="164"/>
      <c r="G328" s="164"/>
      <c r="H328" s="164"/>
      <c r="I328" s="164"/>
    </row>
    <row r="329" spans="1:9" ht="31.2" hidden="1" x14ac:dyDescent="0.3">
      <c r="A329" s="29" t="s">
        <v>32</v>
      </c>
      <c r="B329" s="168" t="s">
        <v>167</v>
      </c>
      <c r="C329" s="169" t="s">
        <v>168</v>
      </c>
      <c r="D329" s="52"/>
      <c r="E329" s="222"/>
      <c r="F329" s="164"/>
      <c r="G329" s="164"/>
      <c r="H329" s="164"/>
      <c r="I329" s="164"/>
    </row>
    <row r="330" spans="1:9" ht="31.2" hidden="1" x14ac:dyDescent="0.3">
      <c r="A330" s="29" t="s">
        <v>31</v>
      </c>
      <c r="B330" s="168" t="s">
        <v>167</v>
      </c>
      <c r="C330" s="169" t="s">
        <v>168</v>
      </c>
      <c r="D330" s="52"/>
      <c r="E330" s="222"/>
      <c r="F330" s="164"/>
      <c r="G330" s="164"/>
      <c r="H330" s="164"/>
      <c r="I330" s="164"/>
    </row>
    <row r="331" spans="1:9" ht="16.2" hidden="1" x14ac:dyDescent="0.3">
      <c r="A331" s="170" t="s">
        <v>11</v>
      </c>
      <c r="B331" s="168" t="s">
        <v>167</v>
      </c>
      <c r="C331" s="169" t="s">
        <v>168</v>
      </c>
      <c r="D331" s="52"/>
      <c r="E331" s="226"/>
      <c r="F331" s="164"/>
      <c r="G331" s="164"/>
      <c r="H331" s="164"/>
      <c r="I331" s="164"/>
    </row>
    <row r="332" spans="1:9" ht="16.2" hidden="1" x14ac:dyDescent="0.3">
      <c r="A332" s="29" t="s">
        <v>66</v>
      </c>
      <c r="B332" s="168" t="s">
        <v>167</v>
      </c>
      <c r="C332" s="169" t="s">
        <v>168</v>
      </c>
      <c r="D332" s="52"/>
      <c r="E332" s="222"/>
      <c r="F332" s="164"/>
      <c r="G332" s="164"/>
      <c r="H332" s="164"/>
      <c r="I332" s="164"/>
    </row>
    <row r="333" spans="1:9" ht="93.6" hidden="1" x14ac:dyDescent="0.3">
      <c r="A333" s="29" t="s">
        <v>67</v>
      </c>
      <c r="B333" s="168" t="s">
        <v>167</v>
      </c>
      <c r="C333" s="169" t="s">
        <v>168</v>
      </c>
      <c r="D333" s="53"/>
      <c r="E333" s="222"/>
      <c r="F333" s="164"/>
      <c r="G333" s="164"/>
      <c r="H333" s="164"/>
      <c r="I333" s="164"/>
    </row>
    <row r="334" spans="1:9" ht="31.2" hidden="1" x14ac:dyDescent="0.3">
      <c r="A334" s="29" t="s">
        <v>32</v>
      </c>
      <c r="B334" s="168" t="s">
        <v>167</v>
      </c>
      <c r="C334" s="169" t="s">
        <v>168</v>
      </c>
      <c r="D334" s="52"/>
      <c r="E334" s="222"/>
      <c r="F334" s="164"/>
      <c r="G334" s="164"/>
      <c r="H334" s="164"/>
      <c r="I334" s="164"/>
    </row>
    <row r="335" spans="1:9" ht="31.2" hidden="1" x14ac:dyDescent="0.3">
      <c r="A335" s="29" t="s">
        <v>31</v>
      </c>
      <c r="B335" s="168" t="s">
        <v>167</v>
      </c>
      <c r="C335" s="169" t="s">
        <v>168</v>
      </c>
      <c r="D335" s="52"/>
      <c r="E335" s="222"/>
      <c r="F335" s="164"/>
      <c r="G335" s="164"/>
      <c r="H335" s="164"/>
      <c r="I335" s="164"/>
    </row>
    <row r="336" spans="1:9" ht="31.2" hidden="1" x14ac:dyDescent="0.3">
      <c r="A336" s="29" t="s">
        <v>78</v>
      </c>
      <c r="B336" s="168" t="s">
        <v>167</v>
      </c>
      <c r="C336" s="169" t="s">
        <v>168</v>
      </c>
      <c r="D336" s="53"/>
      <c r="E336" s="222"/>
      <c r="F336" s="164"/>
      <c r="G336" s="164"/>
      <c r="H336" s="164"/>
      <c r="I336" s="164"/>
    </row>
    <row r="337" spans="1:9" ht="31.2" hidden="1" x14ac:dyDescent="0.3">
      <c r="A337" s="29" t="s">
        <v>32</v>
      </c>
      <c r="B337" s="168" t="s">
        <v>167</v>
      </c>
      <c r="C337" s="169" t="s">
        <v>168</v>
      </c>
      <c r="D337" s="52"/>
      <c r="E337" s="222"/>
      <c r="F337" s="164"/>
      <c r="G337" s="164"/>
      <c r="H337" s="164"/>
      <c r="I337" s="164"/>
    </row>
    <row r="338" spans="1:9" ht="31.2" hidden="1" x14ac:dyDescent="0.3">
      <c r="A338" s="29" t="s">
        <v>31</v>
      </c>
      <c r="B338" s="168" t="s">
        <v>167</v>
      </c>
      <c r="C338" s="169" t="s">
        <v>168</v>
      </c>
      <c r="D338" s="52"/>
      <c r="E338" s="222"/>
      <c r="F338" s="164"/>
      <c r="G338" s="164"/>
      <c r="H338" s="164"/>
      <c r="I338" s="164"/>
    </row>
    <row r="339" spans="1:9" ht="16.2" hidden="1" x14ac:dyDescent="0.3">
      <c r="A339" s="170" t="s">
        <v>12</v>
      </c>
      <c r="B339" s="168" t="s">
        <v>167</v>
      </c>
      <c r="C339" s="169" t="s">
        <v>168</v>
      </c>
      <c r="D339" s="171">
        <f>D340+D348</f>
        <v>724.73</v>
      </c>
      <c r="E339" s="227">
        <f>E340+E348+E344</f>
        <v>1004.73</v>
      </c>
      <c r="F339" s="164"/>
      <c r="G339" s="164"/>
      <c r="H339" s="164"/>
      <c r="I339" s="164"/>
    </row>
    <row r="340" spans="1:9" hidden="1" x14ac:dyDescent="0.3">
      <c r="A340" s="29" t="s">
        <v>69</v>
      </c>
      <c r="B340" s="46"/>
      <c r="C340" s="169"/>
      <c r="D340" s="171"/>
      <c r="E340" s="226"/>
      <c r="F340" s="164"/>
      <c r="G340" s="164"/>
      <c r="H340" s="164"/>
      <c r="I340" s="164"/>
    </row>
    <row r="341" spans="1:9" ht="93.6" hidden="1" x14ac:dyDescent="0.3">
      <c r="A341" s="29" t="s">
        <v>38</v>
      </c>
      <c r="B341" s="46"/>
      <c r="C341" s="28"/>
      <c r="D341" s="53"/>
      <c r="E341" s="222"/>
      <c r="F341" s="164"/>
      <c r="G341" s="164"/>
      <c r="H341" s="164"/>
      <c r="I341" s="164"/>
    </row>
    <row r="342" spans="1:9" ht="31.2" hidden="1" x14ac:dyDescent="0.3">
      <c r="A342" s="29" t="s">
        <v>32</v>
      </c>
      <c r="B342" s="46"/>
      <c r="C342" s="28">
        <v>200</v>
      </c>
      <c r="D342" s="53"/>
      <c r="E342" s="222"/>
      <c r="F342" s="164"/>
      <c r="G342" s="164"/>
      <c r="H342" s="164"/>
      <c r="I342" s="164"/>
    </row>
    <row r="343" spans="1:9" ht="31.2" hidden="1" x14ac:dyDescent="0.3">
      <c r="A343" s="29" t="s">
        <v>31</v>
      </c>
      <c r="B343" s="46"/>
      <c r="C343" s="28">
        <v>240</v>
      </c>
      <c r="D343" s="53"/>
      <c r="E343" s="222"/>
      <c r="F343" s="164"/>
      <c r="G343" s="164"/>
      <c r="H343" s="164"/>
      <c r="I343" s="164"/>
    </row>
    <row r="344" spans="1:9" x14ac:dyDescent="0.3">
      <c r="A344" s="29" t="s">
        <v>181</v>
      </c>
      <c r="B344" s="46" t="s">
        <v>182</v>
      </c>
      <c r="C344" s="39" t="s">
        <v>168</v>
      </c>
      <c r="D344" s="52">
        <f t="shared" ref="D344:E346" si="24">D345</f>
        <v>0</v>
      </c>
      <c r="E344" s="221">
        <f t="shared" si="24"/>
        <v>280</v>
      </c>
      <c r="F344" s="221">
        <f t="shared" ref="F344:F346" si="25">F345</f>
        <v>0</v>
      </c>
      <c r="G344" s="221">
        <f t="shared" ref="G344:G346" si="26">G345</f>
        <v>0</v>
      </c>
      <c r="H344" s="221">
        <f t="shared" ref="H344:H346" si="27">H345</f>
        <v>0</v>
      </c>
      <c r="I344" s="221">
        <f t="shared" ref="I344:I346" si="28">I345</f>
        <v>0</v>
      </c>
    </row>
    <row r="345" spans="1:9" x14ac:dyDescent="0.3">
      <c r="A345" s="29" t="s">
        <v>181</v>
      </c>
      <c r="B345" s="46" t="s">
        <v>183</v>
      </c>
      <c r="C345" s="28" t="s">
        <v>168</v>
      </c>
      <c r="D345" s="53">
        <f t="shared" si="24"/>
        <v>0</v>
      </c>
      <c r="E345" s="222">
        <f t="shared" si="24"/>
        <v>280</v>
      </c>
      <c r="F345" s="222">
        <f t="shared" si="25"/>
        <v>0</v>
      </c>
      <c r="G345" s="222">
        <f t="shared" si="26"/>
        <v>0</v>
      </c>
      <c r="H345" s="222">
        <f t="shared" si="27"/>
        <v>0</v>
      </c>
      <c r="I345" s="222">
        <f t="shared" si="28"/>
        <v>0</v>
      </c>
    </row>
    <row r="346" spans="1:9" ht="31.2" x14ac:dyDescent="0.3">
      <c r="A346" s="29" t="s">
        <v>32</v>
      </c>
      <c r="B346" s="46" t="s">
        <v>183</v>
      </c>
      <c r="C346" s="28">
        <v>200</v>
      </c>
      <c r="D346" s="53">
        <f t="shared" si="24"/>
        <v>0</v>
      </c>
      <c r="E346" s="222">
        <f t="shared" si="24"/>
        <v>280</v>
      </c>
      <c r="F346" s="222">
        <f t="shared" si="25"/>
        <v>0</v>
      </c>
      <c r="G346" s="222">
        <f t="shared" si="26"/>
        <v>0</v>
      </c>
      <c r="H346" s="222">
        <f t="shared" si="27"/>
        <v>0</v>
      </c>
      <c r="I346" s="222">
        <f t="shared" si="28"/>
        <v>0</v>
      </c>
    </row>
    <row r="347" spans="1:9" ht="31.2" x14ac:dyDescent="0.3">
      <c r="A347" s="29" t="s">
        <v>31</v>
      </c>
      <c r="B347" s="46" t="s">
        <v>183</v>
      </c>
      <c r="C347" s="28">
        <v>240</v>
      </c>
      <c r="D347" s="53">
        <v>0</v>
      </c>
      <c r="E347" s="222">
        <v>280</v>
      </c>
      <c r="F347" s="164">
        <v>0</v>
      </c>
      <c r="G347" s="164">
        <v>0</v>
      </c>
      <c r="H347" s="164">
        <v>0</v>
      </c>
      <c r="I347" s="164">
        <v>0</v>
      </c>
    </row>
    <row r="348" spans="1:9" ht="31.2" x14ac:dyDescent="0.3">
      <c r="A348" s="29" t="s">
        <v>141</v>
      </c>
      <c r="B348" s="46" t="s">
        <v>142</v>
      </c>
      <c r="C348" s="28" t="s">
        <v>168</v>
      </c>
      <c r="D348" s="53">
        <f>D349</f>
        <v>724.73</v>
      </c>
      <c r="E348" s="222">
        <f t="shared" ref="E348:I350" si="29">E349</f>
        <v>724.73</v>
      </c>
      <c r="F348" s="222">
        <f t="shared" si="29"/>
        <v>584.79999999999995</v>
      </c>
      <c r="G348" s="222">
        <f t="shared" si="29"/>
        <v>584.79999999999995</v>
      </c>
      <c r="H348" s="222">
        <f t="shared" si="29"/>
        <v>453.91</v>
      </c>
      <c r="I348" s="222">
        <f t="shared" si="29"/>
        <v>453.91</v>
      </c>
    </row>
    <row r="349" spans="1:9" x14ac:dyDescent="0.3">
      <c r="A349" s="29" t="s">
        <v>145</v>
      </c>
      <c r="B349" s="46" t="s">
        <v>144</v>
      </c>
      <c r="C349" s="28" t="s">
        <v>168</v>
      </c>
      <c r="D349" s="53">
        <f>D350</f>
        <v>724.73</v>
      </c>
      <c r="E349" s="222">
        <f t="shared" si="29"/>
        <v>724.73</v>
      </c>
      <c r="F349" s="222">
        <f t="shared" si="29"/>
        <v>584.79999999999995</v>
      </c>
      <c r="G349" s="222">
        <f t="shared" si="29"/>
        <v>584.79999999999995</v>
      </c>
      <c r="H349" s="222">
        <f t="shared" si="29"/>
        <v>453.91</v>
      </c>
      <c r="I349" s="222">
        <f t="shared" si="29"/>
        <v>453.91</v>
      </c>
    </row>
    <row r="350" spans="1:9" ht="31.2" x14ac:dyDescent="0.3">
      <c r="A350" s="29" t="s">
        <v>32</v>
      </c>
      <c r="B350" s="46" t="s">
        <v>144</v>
      </c>
      <c r="C350" s="28">
        <v>200</v>
      </c>
      <c r="D350" s="53">
        <f>D351</f>
        <v>724.73</v>
      </c>
      <c r="E350" s="222">
        <f t="shared" si="29"/>
        <v>724.73</v>
      </c>
      <c r="F350" s="222">
        <f t="shared" si="29"/>
        <v>584.79999999999995</v>
      </c>
      <c r="G350" s="222">
        <f t="shared" si="29"/>
        <v>584.79999999999995</v>
      </c>
      <c r="H350" s="222">
        <f t="shared" si="29"/>
        <v>453.91</v>
      </c>
      <c r="I350" s="222">
        <f t="shared" si="29"/>
        <v>453.91</v>
      </c>
    </row>
    <row r="351" spans="1:9" ht="31.2" x14ac:dyDescent="0.3">
      <c r="A351" s="30" t="s">
        <v>31</v>
      </c>
      <c r="B351" s="47" t="s">
        <v>144</v>
      </c>
      <c r="C351" s="32">
        <v>240</v>
      </c>
      <c r="D351" s="54">
        <v>724.73</v>
      </c>
      <c r="E351" s="224">
        <f>D351</f>
        <v>724.73</v>
      </c>
      <c r="F351" s="87">
        <f>'Приложение № 7'!I132</f>
        <v>584.79999999999995</v>
      </c>
      <c r="G351" s="87">
        <f>'Приложение № 7'!J132</f>
        <v>584.79999999999995</v>
      </c>
      <c r="H351" s="87">
        <f>'Приложение № 7'!K132</f>
        <v>453.91</v>
      </c>
      <c r="I351" s="87">
        <f>'Приложение № 7'!L132</f>
        <v>453.91</v>
      </c>
    </row>
    <row r="352" spans="1:9" ht="23.25" customHeight="1" x14ac:dyDescent="0.3">
      <c r="A352" s="242" t="s">
        <v>236</v>
      </c>
      <c r="B352" s="242"/>
      <c r="C352" s="242"/>
      <c r="D352" s="107"/>
      <c r="E352" s="107"/>
      <c r="F352" s="176">
        <f>'Приложение № 7'!I158</f>
        <v>124.09</v>
      </c>
      <c r="G352" s="176">
        <f>'Приложение № 7'!J158</f>
        <v>124.08499999999999</v>
      </c>
      <c r="H352" s="176">
        <f>'Приложение № 7'!K158</f>
        <v>248.18</v>
      </c>
      <c r="I352" s="176">
        <f>'Приложение № 7'!L158</f>
        <v>248.18</v>
      </c>
    </row>
    <row r="353" spans="1:9" ht="21.6" customHeight="1" x14ac:dyDescent="0.3">
      <c r="A353" s="248" t="s">
        <v>57</v>
      </c>
      <c r="B353" s="249"/>
      <c r="C353" s="250"/>
      <c r="D353" s="159">
        <f>D12+D132+D252</f>
        <v>5176.4228999999996</v>
      </c>
      <c r="E353" s="219">
        <f>E12+E132+E252</f>
        <v>6936.4228999999996</v>
      </c>
      <c r="F353" s="219">
        <f>F12+F132+F252</f>
        <v>5143.607</v>
      </c>
      <c r="G353" s="219">
        <f t="shared" ref="G353:I353" si="30">G12+G132+G252</f>
        <v>5143.6019999999999</v>
      </c>
      <c r="H353" s="219">
        <f t="shared" si="30"/>
        <v>5166.2139999999999</v>
      </c>
      <c r="I353" s="219">
        <f t="shared" si="30"/>
        <v>5166.2139999999999</v>
      </c>
    </row>
  </sheetData>
  <mergeCells count="15">
    <mergeCell ref="A353:C353"/>
    <mergeCell ref="H1:I1"/>
    <mergeCell ref="H2:I2"/>
    <mergeCell ref="G3:I3"/>
    <mergeCell ref="G4:I4"/>
    <mergeCell ref="H5:I5"/>
    <mergeCell ref="F10:G10"/>
    <mergeCell ref="H10:I10"/>
    <mergeCell ref="A7:I7"/>
    <mergeCell ref="A352:C352"/>
    <mergeCell ref="A8:E9"/>
    <mergeCell ref="A10:A11"/>
    <mergeCell ref="B10:B11"/>
    <mergeCell ref="C10:C11"/>
    <mergeCell ref="D10:E10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№ 6</vt:lpstr>
      <vt:lpstr>Приложение № 7</vt:lpstr>
      <vt:lpstr>Приложение № 13</vt:lpstr>
      <vt:lpstr>'Приложение № 13'!Заголовки_для_печати</vt:lpstr>
      <vt:lpstr>'Приложение № 6'!Заголовки_для_печати</vt:lpstr>
      <vt:lpstr>'Приложение № 7'!Заголовки_для_печати</vt:lpstr>
      <vt:lpstr>'Приложение № 13'!Область_печати</vt:lpstr>
      <vt:lpstr>'Приложение № 6'!Область_печати</vt:lpstr>
      <vt:lpstr>'Приложение №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2021-03-11T11:48:28Z</dcterms:modified>
</cp:coreProperties>
</file>